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120" yWindow="120" windowWidth="23250" windowHeight="12525" tabRatio="683" firstSheet="2" activeTab="2"/>
  </bookViews>
  <sheets>
    <sheet name="Recruitment by DST" sheetId="1" r:id="rId1"/>
    <sheet name="Industry vs Academic Trials" sheetId="2" r:id="rId2"/>
    <sheet name="INSTRUCTIONS" sheetId="13" r:id="rId3"/>
    <sheet name="Trial Activity" sheetId="3" r:id="rId4"/>
    <sheet name="Recruitment Activity" sheetId="4" r:id="rId5"/>
    <sheet name="Physician Recruitment" sheetId="6" r:id="rId6"/>
    <sheet name="CRC Recruitment" sheetId="7" r:id="rId7"/>
    <sheet name="Top Studies" sheetId="8" r:id="rId8"/>
    <sheet name="Fast Recruitment" sheetId="10" r:id="rId9"/>
    <sheet name="Number of Trials by DST" sheetId="12" r:id="rId10"/>
  </sheets>
  <calcPr calcId="145621"/>
</workbook>
</file>

<file path=xl/calcChain.xml><?xml version="1.0" encoding="utf-8"?>
<calcChain xmlns="http://schemas.openxmlformats.org/spreadsheetml/2006/main">
  <c r="F3" i="10" l="1"/>
  <c r="F4" i="10"/>
  <c r="F5" i="10"/>
  <c r="F6" i="10"/>
  <c r="F7" i="10"/>
  <c r="F8" i="10"/>
  <c r="F9" i="10"/>
  <c r="F10" i="10"/>
  <c r="F11" i="10"/>
  <c r="F2" i="10"/>
  <c r="E3" i="10"/>
  <c r="E4" i="10"/>
  <c r="E5" i="10"/>
  <c r="E6" i="10"/>
  <c r="E7" i="10"/>
  <c r="E8" i="10"/>
  <c r="E9" i="10"/>
  <c r="E10" i="10"/>
  <c r="E11" i="10"/>
  <c r="E2" i="10"/>
  <c r="F14" i="12"/>
  <c r="F13" i="12"/>
  <c r="F12" i="12"/>
  <c r="F11" i="12"/>
  <c r="F10" i="12"/>
  <c r="F9" i="12"/>
  <c r="F8" i="12"/>
  <c r="F7" i="12"/>
  <c r="F6" i="12"/>
  <c r="F5" i="12"/>
  <c r="F4" i="12"/>
  <c r="N11" i="4"/>
  <c r="N12" i="4"/>
  <c r="C10" i="4"/>
  <c r="D10" i="4"/>
  <c r="E10" i="4"/>
  <c r="F10" i="4"/>
  <c r="G10" i="4"/>
  <c r="H10" i="4"/>
  <c r="I10" i="4"/>
  <c r="J10" i="4"/>
  <c r="K10" i="4"/>
  <c r="L10" i="4"/>
  <c r="M10" i="4"/>
  <c r="B10" i="4"/>
  <c r="N4" i="4"/>
  <c r="N3" i="4"/>
  <c r="N2" i="4"/>
  <c r="L15" i="3"/>
  <c r="L14" i="3"/>
  <c r="N10" i="4" l="1"/>
  <c r="C12" i="3"/>
  <c r="D12" i="3"/>
  <c r="E12" i="3"/>
  <c r="F12" i="3"/>
  <c r="G12" i="3"/>
  <c r="H12" i="3"/>
  <c r="B12" i="3"/>
  <c r="N9" i="4" l="1"/>
  <c r="N5" i="4"/>
  <c r="N6" i="4"/>
  <c r="N7" i="4"/>
  <c r="N8" i="4"/>
  <c r="N3" i="1"/>
  <c r="N4" i="1"/>
  <c r="N5" i="1"/>
  <c r="N6" i="1"/>
  <c r="N7" i="1"/>
  <c r="N8" i="1"/>
  <c r="N9" i="1"/>
  <c r="N10" i="1"/>
  <c r="N11" i="1"/>
  <c r="N12" i="1"/>
  <c r="N13" i="1"/>
  <c r="N14" i="1"/>
  <c r="N15" i="1"/>
  <c r="C20" i="7" l="1"/>
  <c r="D20" i="7"/>
  <c r="E20" i="7"/>
  <c r="F20" i="7"/>
  <c r="G20" i="7"/>
  <c r="H20" i="7"/>
  <c r="I20" i="7"/>
  <c r="J20" i="7"/>
  <c r="K20" i="7"/>
  <c r="L20" i="7"/>
  <c r="M20" i="7"/>
  <c r="B20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3" i="7"/>
  <c r="I5" i="3"/>
  <c r="I6" i="3"/>
  <c r="I7" i="3"/>
  <c r="I8" i="3"/>
  <c r="I9" i="3"/>
  <c r="I10" i="3"/>
  <c r="I11" i="3"/>
  <c r="I4" i="3"/>
  <c r="I4" i="2"/>
  <c r="I5" i="2"/>
  <c r="I6" i="2"/>
  <c r="I7" i="2"/>
  <c r="I8" i="2"/>
  <c r="I9" i="2"/>
  <c r="I3" i="2"/>
  <c r="N64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3" i="6"/>
  <c r="I12" i="3" l="1"/>
  <c r="J9" i="3" s="1"/>
  <c r="N20" i="7"/>
  <c r="I10" i="2"/>
  <c r="J10" i="3" l="1"/>
  <c r="J7" i="3"/>
  <c r="J4" i="3"/>
  <c r="J11" i="3"/>
  <c r="J5" i="3"/>
  <c r="J6" i="3"/>
  <c r="J8" i="3"/>
</calcChain>
</file>

<file path=xl/sharedStrings.xml><?xml version="1.0" encoding="utf-8"?>
<sst xmlns="http://schemas.openxmlformats.org/spreadsheetml/2006/main" count="416" uniqueCount="182">
  <si>
    <t>DST</t>
  </si>
  <si>
    <t>Breast</t>
  </si>
  <si>
    <t>GI</t>
  </si>
  <si>
    <t>GU\RENAL</t>
  </si>
  <si>
    <t>GYNE</t>
  </si>
  <si>
    <t>Head&amp;Neck</t>
  </si>
  <si>
    <t>Hematology</t>
  </si>
  <si>
    <t>Lung</t>
  </si>
  <si>
    <t>Melanoma</t>
  </si>
  <si>
    <t>Neuro</t>
  </si>
  <si>
    <t>Other</t>
  </si>
  <si>
    <t>Phase I</t>
  </si>
  <si>
    <t>Sarcoma</t>
  </si>
  <si>
    <t>Grand Total</t>
  </si>
  <si>
    <t>Row Labels</t>
  </si>
  <si>
    <t>Archived</t>
  </si>
  <si>
    <t>Closed - follow up complete</t>
  </si>
  <si>
    <t>Closed to recruitment - in follow up</t>
  </si>
  <si>
    <t>Completed</t>
  </si>
  <si>
    <t>Open</t>
  </si>
  <si>
    <t>Project site in setup</t>
  </si>
  <si>
    <t>Suspended</t>
  </si>
  <si>
    <t>% of Total Active Accruing and Trials in Setup</t>
  </si>
  <si>
    <t>Industry</t>
  </si>
  <si>
    <t>Investigator Initiated</t>
  </si>
  <si>
    <t>Academic</t>
  </si>
  <si>
    <t>NCIC</t>
  </si>
  <si>
    <t>Other co-op</t>
  </si>
  <si>
    <t>NRG</t>
  </si>
  <si>
    <t>OCOG</t>
  </si>
  <si>
    <t>PMH Consortium</t>
  </si>
  <si>
    <t>RTOG</t>
  </si>
  <si>
    <t>Number of studies based on funding type - All active trials currently in the department and trials in setup since beginning of the year</t>
  </si>
  <si>
    <t>% of Total Active Trials in the Department and Trials in Setup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</si>
  <si>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</si>
  <si>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</si>
  <si>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</si>
  <si>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</si>
  <si>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</si>
  <si>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</si>
  <si>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</si>
  <si>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</si>
  <si>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</si>
  <si>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</si>
  <si>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</si>
  <si>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</si>
  <si>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</si>
  <si>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Pre-screened</t>
  </si>
  <si>
    <t>Approached</t>
  </si>
  <si>
    <t>Consented</t>
  </si>
  <si>
    <t>Screened</t>
  </si>
  <si>
    <t>Recruited to industry trials</t>
  </si>
  <si>
    <t>Patients currently receiving active treatment</t>
  </si>
  <si>
    <t>Project Title</t>
  </si>
  <si>
    <t>Project site status</t>
  </si>
  <si>
    <t>Patient declined</t>
  </si>
  <si>
    <t>Screened failure</t>
  </si>
  <si>
    <t>Patient currently on long-term followup</t>
  </si>
  <si>
    <t>Name 1</t>
  </si>
  <si>
    <t>Name 2</t>
  </si>
  <si>
    <t>Name 3</t>
  </si>
  <si>
    <t>Name 4</t>
  </si>
  <si>
    <t>Name 5</t>
  </si>
  <si>
    <t>Name 6</t>
  </si>
  <si>
    <t>Name 7</t>
  </si>
  <si>
    <t>Name 8</t>
  </si>
  <si>
    <t>Name 9</t>
  </si>
  <si>
    <t>Name 10</t>
  </si>
  <si>
    <t>Name 11</t>
  </si>
  <si>
    <t>Name 12</t>
  </si>
  <si>
    <t>Name 13</t>
  </si>
  <si>
    <t>Name 14</t>
  </si>
  <si>
    <t>Name 15</t>
  </si>
  <si>
    <t>Name 16</t>
  </si>
  <si>
    <t>Name 17</t>
  </si>
  <si>
    <t>Name 18</t>
  </si>
  <si>
    <t>Name 19</t>
  </si>
  <si>
    <t>Name 20</t>
  </si>
  <si>
    <t>Name 21</t>
  </si>
  <si>
    <t>Name 22</t>
  </si>
  <si>
    <t>Name 23</t>
  </si>
  <si>
    <t>Name 24</t>
  </si>
  <si>
    <t>Name 25</t>
  </si>
  <si>
    <t>Name 26</t>
  </si>
  <si>
    <t>Name 27</t>
  </si>
  <si>
    <t>Name 28</t>
  </si>
  <si>
    <t>Name 29</t>
  </si>
  <si>
    <t>Name 30</t>
  </si>
  <si>
    <t>Name 31</t>
  </si>
  <si>
    <t>Name 32</t>
  </si>
  <si>
    <t>Name 33</t>
  </si>
  <si>
    <t>Name 34</t>
  </si>
  <si>
    <t>Name 35</t>
  </si>
  <si>
    <t>Name 36</t>
  </si>
  <si>
    <t>Name 37</t>
  </si>
  <si>
    <t>Name 38</t>
  </si>
  <si>
    <t>Name 39</t>
  </si>
  <si>
    <t>Name 40</t>
  </si>
  <si>
    <t>Name 41</t>
  </si>
  <si>
    <t>Name 42</t>
  </si>
  <si>
    <t>Name 43</t>
  </si>
  <si>
    <t>Name 44</t>
  </si>
  <si>
    <t>Name 45</t>
  </si>
  <si>
    <t>Name 46</t>
  </si>
  <si>
    <t>Name 47</t>
  </si>
  <si>
    <t>Name 48</t>
  </si>
  <si>
    <t>Name 49</t>
  </si>
  <si>
    <t>Name 50</t>
  </si>
  <si>
    <t>Name 51</t>
  </si>
  <si>
    <t>Name 52</t>
  </si>
  <si>
    <t>Name 53</t>
  </si>
  <si>
    <t>Name 54</t>
  </si>
  <si>
    <t>Name 55</t>
  </si>
  <si>
    <t>Name 56</t>
  </si>
  <si>
    <t>Name 57</t>
  </si>
  <si>
    <t>Name 58</t>
  </si>
  <si>
    <t>Name 59</t>
  </si>
  <si>
    <t>Name 60</t>
  </si>
  <si>
    <t>Name 61</t>
  </si>
  <si>
    <t>Name 62</t>
  </si>
  <si>
    <t>Sep</t>
  </si>
  <si>
    <t>Recruitment by Disease Site</t>
  </si>
  <si>
    <t>Recruitment by Sponsor Type</t>
  </si>
  <si>
    <t>CCTG</t>
  </si>
  <si>
    <t>Trial X</t>
  </si>
  <si>
    <t>DST X</t>
  </si>
  <si>
    <t>Instructions for the Dashboard Template:</t>
  </si>
  <si>
    <t>Physician Egagement Tab:</t>
  </si>
  <si>
    <t>Trial Activity Tab:</t>
  </si>
  <si>
    <t>Recruitment Activity Tab:</t>
  </si>
  <si>
    <t>CRC Recruitment Tab:</t>
  </si>
  <si>
    <t>Top Studies Tab:</t>
  </si>
  <si>
    <t>Number of Trials by DST Tab:</t>
  </si>
  <si>
    <t>Academic Activity</t>
  </si>
  <si>
    <t>Industry Activity</t>
  </si>
  <si>
    <t>Total Trials</t>
  </si>
  <si>
    <t>Trial Activity Table</t>
  </si>
  <si>
    <t xml:space="preserve">Fill in desired rows in the "Trial Activity Table" </t>
  </si>
  <si>
    <t>Graph and assiociated tables/calculations will autopopulate</t>
  </si>
  <si>
    <t>Use graph and flow chart in internal publications as desired</t>
  </si>
  <si>
    <t>Flow Chart of Activity</t>
  </si>
  <si>
    <t xml:space="preserve">Complete blue "flow chart" by clicking on each component and entering the number </t>
  </si>
  <si>
    <t>Recruitment Activity in 2016</t>
  </si>
  <si>
    <t>Recruited to academic trials</t>
  </si>
  <si>
    <t>Total Recruitment</t>
  </si>
  <si>
    <t>Each month complete the column with number of patients in each category</t>
  </si>
  <si>
    <t>Total row and column will autopopulate</t>
  </si>
  <si>
    <t>Graph at bottom will autopopulat</t>
  </si>
  <si>
    <t>Yellow rows - fill in number of patients and total will autopopulate. Pie graph will appear based on 'Total' Column</t>
  </si>
  <si>
    <t>MD Names</t>
  </si>
  <si>
    <t>Recruitment by Physician</t>
  </si>
  <si>
    <t>Enter all physician names in "MD Names" column</t>
  </si>
  <si>
    <t>Graph and total columns will autopopulate</t>
  </si>
  <si>
    <t>CRC Name</t>
  </si>
  <si>
    <t>Enter all CRC names in "CRC Names" column</t>
  </si>
  <si>
    <t>Recuitment by Clinical Research Coordinator</t>
  </si>
  <si>
    <t>DST Name</t>
  </si>
  <si>
    <t>Total Trials by DST Pie Chart Data</t>
  </si>
  <si>
    <t>GU</t>
  </si>
  <si>
    <t>Gyne</t>
  </si>
  <si>
    <t>CNS/Brain</t>
  </si>
  <si>
    <t>Fill in table with Trial Titles and Disease Site (DST)</t>
  </si>
  <si>
    <t>"Total Trials by DST Pie Chart Data" table and pie graph will autopopulate</t>
  </si>
  <si>
    <t>Site  Initiation Visit 
(DD-MMM-YYYY)</t>
  </si>
  <si>
    <t>Site Open to Recruitment 
(DD-MMM-YYYY)</t>
  </si>
  <si>
    <t>First patient recruited 
(DD-MMM-YYYY)</t>
  </si>
  <si>
    <t>Site Recruitment Clock 
(calendar days)</t>
  </si>
  <si>
    <t>Time to First Patient Enrolled
(calendar days)</t>
  </si>
  <si>
    <t>TABLE LAST UPDATED:</t>
  </si>
  <si>
    <t>Fast Recruitment Tab:</t>
  </si>
  <si>
    <t>Populate trial names and dates indicated in each column</t>
  </si>
  <si>
    <t>Graph and "Recruitment Clock" and "First Patient Enrolled" colmns will autopopulate</t>
  </si>
  <si>
    <t>top recruitment in 2016</t>
  </si>
  <si>
    <t>Title X</t>
  </si>
  <si>
    <t>top screened in 2016</t>
  </si>
  <si>
    <t>Fill in "Top Recruitment" and "Top Screened" trial names in table and in figure</t>
  </si>
  <si>
    <t xml:space="preserve">All of these tabs can be adapted for your local sites needs. </t>
  </si>
  <si>
    <t xml:space="preserve">General Notes: </t>
  </si>
  <si>
    <t>After monthly updating of data, graphs and figures in each tab can be cut and paste into local communications (newsletters, etc)</t>
  </si>
  <si>
    <r>
      <t xml:space="preserve">NOTE: </t>
    </r>
    <r>
      <rPr>
        <sz val="12"/>
        <color theme="1"/>
        <rFont val="Verdana"/>
        <family val="2"/>
      </rPr>
      <t>ALWAYS UPDATE "Table Last Updated" field at the bottom to ensure correct calculations</t>
    </r>
  </si>
  <si>
    <t>Samples of a completed excel file and resultant 'newsletter' can be found on 3CTN.ca</t>
  </si>
  <si>
    <t>Do not delete formulae in shaded rows/columns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</si>
</sst>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409]d\-mmm\-yy;@"/>
    <numFmt numFmtId="165" formatCode="0.0"/>
    <numFmt numFmtId="166" formatCode="dd\-mmm\-yyyy"/>
  </numFmts>
  <fonts count="4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 New"/>
      <family val="3"/>
    </font>
    <font>
      <sz val="10"/>
      <name val="Arial"/>
      <family val="2"/>
    </font>
    <font>
      <sz val="16"/>
      <name val="Arial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u/>
      <sz val="12"/>
      <color theme="1"/>
      <name val="Verdana"/>
      <family val="2"/>
    </font>
    <font>
      <b/>
      <u/>
      <sz val="12"/>
      <color rgb="FFFF0000"/>
      <name val="Calibri"/>
      <family val="2"/>
      <scheme val="minor"/>
    </font>
    <font>
      <u/>
      <sz val="12"/>
      <name val="Verdana"/>
      <family val="2"/>
    </font>
    <font>
      <b/>
      <u/>
      <sz val="11"/>
      <color theme="1"/>
      <name val="Calibri"/>
      <family val="2"/>
      <scheme val="minor"/>
    </font>
    <font>
      <b/>
      <sz val="14"/>
      <name val="Calibri"/>
      <family val="2"/>
    </font>
    <font>
      <u/>
      <sz val="12"/>
      <color theme="1"/>
      <name val="Verdana"/>
      <family val="2"/>
    </font>
  </fonts>
  <fills count="40">
    <fill>
      <patternFill patternType="none"/>
    </fill>
    <fill>
      <patternFill patternType="gray125"/>
    </fill>
    <fill>
      <patternFill patternType="solid">
        <fgColor rgb="FFD7E4B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5" fillId="0" borderId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5" applyNumberFormat="0" applyAlignment="0" applyProtection="0"/>
    <xf numFmtId="0" fontId="23" fillId="9" borderId="6" applyNumberFormat="0" applyAlignment="0" applyProtection="0"/>
    <xf numFmtId="0" fontId="24" fillId="9" borderId="5" applyNumberFormat="0" applyAlignment="0" applyProtection="0"/>
    <xf numFmtId="0" fontId="25" fillId="0" borderId="7" applyNumberFormat="0" applyFill="0" applyAlignment="0" applyProtection="0"/>
    <xf numFmtId="0" fontId="26" fillId="10" borderId="8" applyNumberFormat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8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28" fillId="35" borderId="0" applyNumberFormat="0" applyBorder="0" applyAlignment="0" applyProtection="0"/>
    <xf numFmtId="164" fontId="29" fillId="0" borderId="0"/>
    <xf numFmtId="0" fontId="30" fillId="0" borderId="1" applyNumberFormat="0" applyFont="0" applyFill="0" applyProtection="0">
      <alignment vertical="top" wrapText="1"/>
    </xf>
    <xf numFmtId="0" fontId="31" fillId="0" borderId="1" applyNumberFormat="0" applyFill="0" applyBorder="0" applyAlignment="0" applyProtection="0">
      <alignment horizontal="left"/>
    </xf>
    <xf numFmtId="164" fontId="29" fillId="0" borderId="0"/>
    <xf numFmtId="0" fontId="34" fillId="0" borderId="1" applyNumberFormat="0" applyFill="0" applyBorder="0" applyProtection="0">
      <alignment horizontal="left"/>
    </xf>
    <xf numFmtId="0" fontId="35" fillId="37" borderId="1" applyNumberFormat="0" applyProtection="0">
      <alignment horizontal="center" vertical="center" wrapText="1"/>
    </xf>
    <xf numFmtId="164" fontId="29" fillId="0" borderId="0"/>
    <xf numFmtId="44" fontId="14" fillId="0" borderId="0" applyFont="0" applyFill="0" applyBorder="0" applyAlignment="0" applyProtection="0"/>
    <xf numFmtId="0" fontId="14" fillId="0" borderId="0"/>
    <xf numFmtId="0" fontId="14" fillId="11" borderId="9" applyNumberFormat="0" applyFont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0" fillId="0" borderId="0">
      <alignment vertical="center"/>
    </xf>
    <xf numFmtId="0" fontId="30" fillId="0" borderId="0"/>
    <xf numFmtId="9" fontId="29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NumberFormat="1" applyBorder="1"/>
    <xf numFmtId="0" fontId="0" fillId="0" borderId="0" xfId="0" applyNumberFormat="1"/>
    <xf numFmtId="0" fontId="0" fillId="0" borderId="0" xfId="0" applyNumberFormat="1" applyFill="1"/>
    <xf numFmtId="0" fontId="2" fillId="4" borderId="0" xfId="0" applyFont="1" applyFill="1"/>
    <xf numFmtId="0" fontId="6" fillId="0" borderId="0" xfId="0" applyNumberFormat="1" applyFont="1" applyFill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Font="1"/>
    <xf numFmtId="0" fontId="3" fillId="3" borderId="1" xfId="0" applyFont="1" applyFill="1" applyBorder="1" applyAlignment="1">
      <alignment vertical="top" wrapText="1"/>
    </xf>
    <xf numFmtId="0" fontId="7" fillId="0" borderId="1" xfId="0" applyFont="1" applyFill="1" applyBorder="1"/>
    <xf numFmtId="0" fontId="13" fillId="0" borderId="0" xfId="0" applyFont="1"/>
    <xf numFmtId="0" fontId="38" fillId="36" borderId="0" xfId="50" applyFont="1" applyFill="1" applyBorder="1"/>
    <xf numFmtId="164" fontId="32" fillId="36" borderId="0" xfId="48" applyFont="1" applyFill="1" applyBorder="1" applyAlignment="1">
      <alignment vertical="top"/>
    </xf>
    <xf numFmtId="0" fontId="37" fillId="36" borderId="0" xfId="50" applyFont="1" applyFill="1" applyBorder="1" applyAlignment="1"/>
    <xf numFmtId="0" fontId="37" fillId="36" borderId="0" xfId="50" applyFont="1" applyFill="1" applyBorder="1" applyAlignment="1">
      <alignment vertical="top"/>
    </xf>
    <xf numFmtId="0" fontId="7" fillId="0" borderId="17" xfId="0" applyFont="1" applyBorder="1"/>
    <xf numFmtId="165" fontId="0" fillId="0" borderId="0" xfId="0" applyNumberFormat="1" applyAlignment="1">
      <alignment horizontal="center"/>
    </xf>
    <xf numFmtId="164" fontId="32" fillId="36" borderId="0" xfId="42" applyFont="1" applyFill="1"/>
    <xf numFmtId="0" fontId="37" fillId="36" borderId="0" xfId="50" applyFont="1" applyFill="1" applyBorder="1" applyAlignment="1">
      <alignment wrapText="1"/>
    </xf>
    <xf numFmtId="0" fontId="14" fillId="36" borderId="0" xfId="50" applyFill="1" applyBorder="1"/>
    <xf numFmtId="164" fontId="29" fillId="36" borderId="0" xfId="48" applyFill="1"/>
    <xf numFmtId="164" fontId="32" fillId="36" borderId="0" xfId="48" applyFont="1" applyFill="1" applyBorder="1" applyAlignment="1">
      <alignment vertical="top" wrapText="1"/>
    </xf>
    <xf numFmtId="164" fontId="29" fillId="36" borderId="0" xfId="48" applyFill="1" applyBorder="1"/>
    <xf numFmtId="164" fontId="32" fillId="36" borderId="0" xfId="48" applyFont="1" applyFill="1" applyBorder="1" applyAlignment="1"/>
    <xf numFmtId="164" fontId="32" fillId="36" borderId="0" xfId="48" applyFont="1" applyFill="1"/>
    <xf numFmtId="164" fontId="32" fillId="36" borderId="0" xfId="48" applyFont="1" applyFill="1" applyBorder="1"/>
    <xf numFmtId="164" fontId="29" fillId="36" borderId="0" xfId="42" applyFill="1"/>
    <xf numFmtId="0" fontId="37" fillId="36" borderId="0" xfId="50" applyFont="1" applyFill="1" applyBorder="1"/>
    <xf numFmtId="0" fontId="0" fillId="0" borderId="0" xfId="0" applyAlignment="1">
      <alignment horizontal="center"/>
    </xf>
    <xf numFmtId="0" fontId="0" fillId="0" borderId="19" xfId="0" applyFont="1" applyBorder="1"/>
    <xf numFmtId="0" fontId="7" fillId="0" borderId="19" xfId="0" applyFont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0" fillId="0" borderId="0" xfId="0" applyBorder="1"/>
    <xf numFmtId="0" fontId="7" fillId="0" borderId="0" xfId="0" applyFont="1" applyBorder="1"/>
    <xf numFmtId="0" fontId="39" fillId="0" borderId="0" xfId="0" applyFont="1"/>
    <xf numFmtId="164" fontId="32" fillId="36" borderId="0" xfId="48" applyFont="1" applyFill="1" applyAlignment="1">
      <alignment horizontal="left"/>
    </xf>
    <xf numFmtId="0" fontId="37" fillId="36" borderId="0" xfId="50" applyFont="1" applyFill="1" applyBorder="1" applyAlignment="1">
      <alignment horizontal="left"/>
    </xf>
    <xf numFmtId="0" fontId="41" fillId="0" borderId="0" xfId="0" applyFont="1"/>
    <xf numFmtId="0" fontId="3" fillId="3" borderId="1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4" fillId="2" borderId="14" xfId="0" applyNumberFormat="1" applyFont="1" applyFill="1" applyBorder="1" applyAlignment="1">
      <alignment horizontal="center" vertical="top"/>
    </xf>
    <xf numFmtId="0" fontId="42" fillId="0" borderId="1" xfId="0" applyFont="1" applyBorder="1" applyAlignment="1">
      <alignment vertical="top" wrapText="1"/>
    </xf>
    <xf numFmtId="1" fontId="4" fillId="4" borderId="16" xfId="0" applyNumberFormat="1" applyFont="1" applyFill="1" applyBorder="1" applyAlignment="1">
      <alignment horizontal="center" vertical="top"/>
    </xf>
    <xf numFmtId="1" fontId="4" fillId="4" borderId="1" xfId="0" applyNumberFormat="1" applyFont="1" applyFill="1" applyBorder="1" applyAlignment="1">
      <alignment horizontal="center" vertical="top"/>
    </xf>
    <xf numFmtId="164" fontId="32" fillId="36" borderId="0" xfId="48" applyFont="1" applyFill="1" applyAlignment="1"/>
    <xf numFmtId="164" fontId="32" fillId="36" borderId="0" xfId="42" applyFont="1" applyFill="1" applyAlignment="1"/>
    <xf numFmtId="164" fontId="40" fillId="36" borderId="0" xfId="48" applyFont="1" applyFill="1" applyAlignment="1"/>
    <xf numFmtId="0" fontId="43" fillId="36" borderId="0" xfId="50" applyFont="1" applyFill="1" applyBorder="1" applyAlignment="1"/>
    <xf numFmtId="164" fontId="40" fillId="36" borderId="0" xfId="42" applyFont="1" applyFill="1"/>
    <xf numFmtId="0" fontId="7" fillId="0" borderId="25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7" fillId="0" borderId="12" xfId="0" applyFont="1" applyBorder="1" applyAlignment="1">
      <alignment horizontal="center" wrapText="1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7" fillId="4" borderId="0" xfId="0" applyFont="1" applyFill="1"/>
    <xf numFmtId="0" fontId="43" fillId="36" borderId="0" xfId="50" applyFont="1" applyFill="1" applyBorder="1"/>
    <xf numFmtId="0" fontId="43" fillId="36" borderId="0" xfId="50" applyFont="1" applyFill="1" applyBorder="1" applyAlignment="1">
      <alignment wrapText="1"/>
    </xf>
    <xf numFmtId="0" fontId="36" fillId="36" borderId="0" xfId="50" applyFont="1" applyFill="1" applyBorder="1" applyAlignment="1"/>
    <xf numFmtId="166" fontId="7" fillId="4" borderId="1" xfId="0" applyNumberFormat="1" applyFont="1" applyFill="1" applyBorder="1" applyAlignment="1">
      <alignment horizontal="center"/>
    </xf>
    <xf numFmtId="164" fontId="33" fillId="36" borderId="0" xfId="42" applyFont="1" applyFill="1"/>
    <xf numFmtId="0" fontId="43" fillId="36" borderId="0" xfId="50" applyFont="1" applyFill="1" applyBorder="1" applyAlignment="1">
      <alignment horizontal="left"/>
    </xf>
    <xf numFmtId="164" fontId="40" fillId="36" borderId="0" xfId="48" applyFont="1" applyFill="1" applyAlignment="1">
      <alignment horizontal="left"/>
    </xf>
    <xf numFmtId="0" fontId="0" fillId="38" borderId="17" xfId="0" applyFill="1" applyBorder="1" applyAlignment="1">
      <alignment horizontal="center"/>
    </xf>
    <xf numFmtId="0" fontId="0" fillId="38" borderId="18" xfId="0" applyFill="1" applyBorder="1" applyAlignment="1">
      <alignment horizontal="center"/>
    </xf>
    <xf numFmtId="0" fontId="7" fillId="38" borderId="20" xfId="0" applyFont="1" applyFill="1" applyBorder="1" applyAlignment="1">
      <alignment horizontal="center"/>
    </xf>
    <xf numFmtId="0" fontId="0" fillId="38" borderId="15" xfId="0" applyFill="1" applyBorder="1" applyAlignment="1">
      <alignment horizontal="center"/>
    </xf>
    <xf numFmtId="0" fontId="7" fillId="38" borderId="17" xfId="0" applyFont="1" applyFill="1" applyBorder="1"/>
    <xf numFmtId="164" fontId="33" fillId="38" borderId="0" xfId="42" applyFont="1" applyFill="1"/>
    <xf numFmtId="164" fontId="32" fillId="38" borderId="0" xfId="42" applyFont="1" applyFill="1"/>
    <xf numFmtId="0" fontId="7" fillId="38" borderId="20" xfId="0" applyFont="1" applyFill="1" applyBorder="1"/>
    <xf numFmtId="165" fontId="0" fillId="38" borderId="15" xfId="0" applyNumberFormat="1" applyFill="1" applyBorder="1" applyAlignment="1">
      <alignment horizontal="center"/>
    </xf>
    <xf numFmtId="165" fontId="0" fillId="38" borderId="16" xfId="0" applyNumberFormat="1" applyFill="1" applyBorder="1" applyAlignment="1">
      <alignment horizontal="center"/>
    </xf>
    <xf numFmtId="0" fontId="0" fillId="38" borderId="1" xfId="0" applyFill="1" applyBorder="1"/>
    <xf numFmtId="1" fontId="4" fillId="39" borderId="22" xfId="0" applyNumberFormat="1" applyFont="1" applyFill="1" applyBorder="1" applyAlignment="1">
      <alignment horizontal="center" vertical="top"/>
    </xf>
    <xf numFmtId="1" fontId="4" fillId="39" borderId="24" xfId="0" applyNumberFormat="1" applyFont="1" applyFill="1" applyBorder="1" applyAlignment="1">
      <alignment horizontal="center" vertical="top"/>
    </xf>
    <xf numFmtId="1" fontId="4" fillId="39" borderId="21" xfId="0" applyNumberFormat="1" applyFont="1" applyFill="1" applyBorder="1" applyAlignment="1">
      <alignment horizontal="center" vertical="top"/>
    </xf>
    <xf numFmtId="0" fontId="1" fillId="38" borderId="23" xfId="0" applyFont="1" applyFill="1" applyBorder="1" applyAlignment="1">
      <alignment vertical="top"/>
    </xf>
    <xf numFmtId="0" fontId="3" fillId="38" borderId="21" xfId="0" applyFont="1" applyFill="1" applyBorder="1" applyAlignment="1">
      <alignment vertical="top" wrapText="1"/>
    </xf>
    <xf numFmtId="0" fontId="3" fillId="38" borderId="1" xfId="0" applyFont="1" applyFill="1" applyBorder="1" applyAlignment="1">
      <alignment vertical="top"/>
    </xf>
    <xf numFmtId="0" fontId="1" fillId="38" borderId="1" xfId="0" applyFont="1" applyFill="1" applyBorder="1" applyAlignment="1">
      <alignment vertical="top"/>
    </xf>
    <xf numFmtId="0" fontId="1" fillId="38" borderId="14" xfId="0" applyFont="1" applyFill="1" applyBorder="1" applyAlignment="1">
      <alignment vertical="top"/>
    </xf>
    <xf numFmtId="1" fontId="1" fillId="38" borderId="15" xfId="0" applyNumberFormat="1" applyFont="1" applyFill="1" applyBorder="1" applyAlignment="1">
      <alignment vertical="top"/>
    </xf>
    <xf numFmtId="0" fontId="7" fillId="38" borderId="0" xfId="0" applyFont="1" applyFill="1"/>
    <xf numFmtId="0" fontId="0" fillId="38" borderId="1" xfId="0" applyNumberFormat="1" applyFill="1" applyBorder="1"/>
    <xf numFmtId="0" fontId="7" fillId="38" borderId="18" xfId="0" applyFont="1" applyFill="1" applyBorder="1"/>
    <xf numFmtId="0" fontId="0" fillId="38" borderId="15" xfId="0" applyFill="1" applyBorder="1"/>
    <xf numFmtId="0" fontId="0" fillId="38" borderId="18" xfId="0" applyFill="1" applyBorder="1"/>
    <xf numFmtId="0" fontId="7" fillId="38" borderId="25" xfId="0" applyFont="1" applyFill="1" applyBorder="1"/>
    <xf numFmtId="0" fontId="0" fillId="38" borderId="17" xfId="0" applyFill="1" applyBorder="1"/>
    <xf numFmtId="0" fontId="7" fillId="38" borderId="12" xfId="0" applyFont="1" applyFill="1" applyBorder="1" applyAlignment="1">
      <alignment horizontal="center" wrapText="1"/>
    </xf>
    <xf numFmtId="3" fontId="0" fillId="38" borderId="0" xfId="0" applyNumberFormat="1" applyFill="1" applyAlignment="1">
      <alignment horizontal="center"/>
    </xf>
  </cellXfs>
  <cellStyles count="5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52"/>
    <cellStyle name="Currency 2" xfId="53"/>
    <cellStyle name="Currency 3" xfId="49"/>
    <cellStyle name="Default" xfId="4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2" xfId="54"/>
    <cellStyle name="Normal 2 3" xfId="48"/>
    <cellStyle name="Normal 3" xfId="55"/>
    <cellStyle name="Normal 4" xfId="50"/>
    <cellStyle name="Normal 5" xfId="45"/>
    <cellStyle name="Normal 6" xfId="42"/>
    <cellStyle name="Note 2" xfId="51"/>
    <cellStyle name="Output" xfId="11" builtinId="21" customBuiltin="1"/>
    <cellStyle name="Percent 2" xfId="56"/>
    <cellStyle name="Style #1" xfId="46"/>
    <cellStyle name="Style #2" xfId="44"/>
    <cellStyle name="Style #3" xfId="47"/>
    <cellStyle name="Title" xfId="2" builtinId="15" customBuiltin="1"/>
    <cellStyle name="Total" xfId="17" builtinId="25" customBuiltin="1"/>
    <cellStyle name="Warning Text" xfId="15" builtinId="11" customBuiltin="1"/>
  </cellStyles>
  <dxfs count="75"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6EA92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2015 Overall</a:t>
            </a:r>
            <a:r>
              <a:rPr lang="en-US" baseline="0"/>
              <a:t> Recruitment by DST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C00000"/>
              </a:solidFill>
            </c:spPr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2"/>
            <c:bubble3D val="0"/>
            <c:spPr>
              <a:solidFill>
                <a:srgbClr val="FFC000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Pt>
            <c:idx val="4"/>
            <c:bubble3D val="0"/>
            <c:spPr>
              <a:solidFill>
                <a:srgbClr val="92D050"/>
              </a:solidFill>
            </c:spPr>
          </c:dPt>
          <c:dPt>
            <c:idx val="5"/>
            <c:bubble3D val="0"/>
            <c:spPr>
              <a:solidFill>
                <a:srgbClr val="00B050"/>
              </a:solidFill>
            </c:spPr>
          </c:dPt>
          <c:dPt>
            <c:idx val="6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7"/>
            <c:bubble3D val="0"/>
            <c:spPr>
              <a:solidFill>
                <a:srgbClr val="0070C0"/>
              </a:solidFill>
            </c:spPr>
          </c:dPt>
          <c:dPt>
            <c:idx val="8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bubble3D val="0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1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</c:dPt>
          <c:dLbls>
            <c:delete val="1"/>
          </c:dLbls>
          <c:cat>
            <c:strRef>
              <c:f>'Recruitment by DST'!$A$3:$A$14</c:f>
              <c:strCache>
                <c:ptCount val="12"/>
                <c:pt idx="0">
                  <c:v>Breast</c:v>
                </c:pt>
                <c:pt idx="1">
                  <c:v>GI</c:v>
                </c:pt>
                <c:pt idx="2">
                  <c:v>GU\RENAL</c:v>
                </c:pt>
                <c:pt idx="3">
                  <c:v>GYNE</c:v>
                </c:pt>
                <c:pt idx="4">
                  <c:v>Head&amp;Neck</c:v>
                </c:pt>
                <c:pt idx="5">
                  <c:v>Hematology</c:v>
                </c:pt>
                <c:pt idx="6">
                  <c:v>Lung</c:v>
                </c:pt>
                <c:pt idx="7">
                  <c:v>Melanoma</c:v>
                </c:pt>
                <c:pt idx="8">
                  <c:v>Neuro</c:v>
                </c:pt>
                <c:pt idx="9">
                  <c:v>Other</c:v>
                </c:pt>
                <c:pt idx="10">
                  <c:v>Phase I</c:v>
                </c:pt>
                <c:pt idx="11">
                  <c:v>Sarcoma</c:v>
                </c:pt>
              </c:strCache>
            </c:strRef>
          </c:cat>
          <c:val>
            <c:numRef>
              <c:f>'Recruitment by DST'!$N$3:$N$14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Industry</a:t>
            </a:r>
            <a:r>
              <a:rPr lang="en-US" baseline="0"/>
              <a:t> and Academic Balance</a:t>
            </a:r>
            <a:endParaRPr lang="en-US"/>
          </a:p>
        </c:rich>
      </c:tx>
      <c:overlay val="0"/>
    </c:title>
    <c:autoTitleDeleted val="0"/>
    <c:plotArea>
      <c:layout/>
      <c:doughnutChart>
        <c:varyColors val="0"/>
        <c:ser>
          <c:idx val="0"/>
          <c:order val="0"/>
          <c:dPt>
            <c:idx val="0"/>
            <c:bubble3D val="0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</c:dPt>
          <c:dLbls>
            <c:dLbl>
              <c:idx val="1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'Industry vs Academic Trials'!$M$4:$M$5</c:f>
              <c:strCache>
                <c:ptCount val="2"/>
                <c:pt idx="0">
                  <c:v>Industry</c:v>
                </c:pt>
                <c:pt idx="1">
                  <c:v>Academic</c:v>
                </c:pt>
              </c:strCache>
            </c:strRef>
          </c:cat>
          <c:val>
            <c:numRef>
              <c:f>'Industry vs Academic Trials'!$N$4:$N$5</c:f>
              <c:numCache>
                <c:formatCode>General</c:formatCode>
                <c:ptCount val="2"/>
              </c:numCache>
            </c:numRef>
          </c:val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Industry</a:t>
            </a:r>
            <a:r>
              <a:rPr lang="en-US" baseline="0"/>
              <a:t> and Academic Trials</a:t>
            </a:r>
            <a:endParaRPr lang="en-US"/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</c:dPt>
          <c:dPt>
            <c:idx val="2"/>
            <c:bubble3D val="0"/>
            <c:spPr>
              <a:solidFill>
                <a:schemeClr val="accent1">
                  <a:lumMod val="75000"/>
                </a:schemeClr>
              </a:solidFill>
            </c:spPr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5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</c:dPt>
          <c:dPt>
            <c:idx val="6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</c:spPr>
          </c:dPt>
          <c:cat>
            <c:strRef>
              <c:f>'Industry vs Academic Trials'!$A$3:$A$9</c:f>
              <c:strCache>
                <c:ptCount val="7"/>
                <c:pt idx="0">
                  <c:v>Industry</c:v>
                </c:pt>
                <c:pt idx="1">
                  <c:v>Investigator Initiated</c:v>
                </c:pt>
                <c:pt idx="2">
                  <c:v>CCTG</c:v>
                </c:pt>
                <c:pt idx="3">
                  <c:v>NRG</c:v>
                </c:pt>
                <c:pt idx="4">
                  <c:v>OCOG</c:v>
                </c:pt>
                <c:pt idx="5">
                  <c:v>PMH Consortium</c:v>
                </c:pt>
                <c:pt idx="6">
                  <c:v>RTOG</c:v>
                </c:pt>
              </c:strCache>
            </c:strRef>
          </c:cat>
          <c:val>
            <c:numRef>
              <c:f>'Industry vs Academic Trials'!$I$3:$I$9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Trial Activity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cat>
            <c:strRef>
              <c:f>'Trial Activity'!$B$3:$H$3</c:f>
              <c:strCache>
                <c:ptCount val="7"/>
                <c:pt idx="0">
                  <c:v>Archived</c:v>
                </c:pt>
                <c:pt idx="1">
                  <c:v>Closed - follow up complete</c:v>
                </c:pt>
                <c:pt idx="2">
                  <c:v>Closed to recruitment - in follow up</c:v>
                </c:pt>
                <c:pt idx="3">
                  <c:v>Completed</c:v>
                </c:pt>
                <c:pt idx="4">
                  <c:v>Open</c:v>
                </c:pt>
                <c:pt idx="5">
                  <c:v>Project site in setup</c:v>
                </c:pt>
                <c:pt idx="6">
                  <c:v>Suspended</c:v>
                </c:pt>
              </c:strCache>
            </c:strRef>
          </c:cat>
          <c:val>
            <c:numRef>
              <c:f>'Trial Activity'!$B$12:$H$12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215744"/>
        <c:axId val="69217280"/>
      </c:barChart>
      <c:catAx>
        <c:axId val="69215744"/>
        <c:scaling>
          <c:orientation val="minMax"/>
        </c:scaling>
        <c:delete val="0"/>
        <c:axPos val="b"/>
        <c:majorTickMark val="out"/>
        <c:minorTickMark val="none"/>
        <c:tickLblPos val="nextTo"/>
        <c:crossAx val="69217280"/>
        <c:crosses val="autoZero"/>
        <c:auto val="1"/>
        <c:lblAlgn val="ctr"/>
        <c:lblOffset val="100"/>
        <c:noMultiLvlLbl val="0"/>
      </c:catAx>
      <c:valAx>
        <c:axId val="69217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9215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(YEAR) Recruitment Activity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invertIfNegative val="0"/>
          <c:cat>
            <c:strRef>
              <c:f>'Recruitment Activity'!$A$2:$A$8</c:f>
              <c:strCache>
                <c:ptCount val="7"/>
                <c:pt idx="0">
                  <c:v>Pre-screened</c:v>
                </c:pt>
                <c:pt idx="1">
                  <c:v>Approached</c:v>
                </c:pt>
                <c:pt idx="2">
                  <c:v>Consented</c:v>
                </c:pt>
                <c:pt idx="3">
                  <c:v>Screened</c:v>
                </c:pt>
                <c:pt idx="4">
                  <c:v>Screened failure</c:v>
                </c:pt>
                <c:pt idx="5">
                  <c:v>Patient declined</c:v>
                </c:pt>
                <c:pt idx="6">
                  <c:v>Recruited to academic trials</c:v>
                </c:pt>
              </c:strCache>
            </c:strRef>
          </c:cat>
          <c:val>
            <c:numRef>
              <c:f>'Recruitment Activity'!$N$2:$N$8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2690304"/>
        <c:axId val="70852992"/>
      </c:barChart>
      <c:catAx>
        <c:axId val="72690304"/>
        <c:scaling>
          <c:orientation val="minMax"/>
        </c:scaling>
        <c:delete val="0"/>
        <c:axPos val="b"/>
        <c:majorTickMark val="out"/>
        <c:minorTickMark val="none"/>
        <c:tickLblPos val="nextTo"/>
        <c:crossAx val="70852992"/>
        <c:crosses val="autoZero"/>
        <c:auto val="1"/>
        <c:lblAlgn val="ctr"/>
        <c:lblOffset val="100"/>
        <c:noMultiLvlLbl val="0"/>
      </c:catAx>
      <c:valAx>
        <c:axId val="708529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26903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  <a:r>
              <a:rPr lang="en-US" baseline="0"/>
              <a:t> Number of Clinical Trials Patients </a:t>
            </a:r>
          </a:p>
        </c:rich>
      </c:tx>
      <c:layout>
        <c:manualLayout>
          <c:xMode val="edge"/>
          <c:yMode val="edge"/>
          <c:x val="1.1056190317959461E-2"/>
          <c:y val="1.8223234624145785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explosion val="6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</c:dLbls>
          <c:cat>
            <c:strRef>
              <c:f>'Recruitment Activity'!$A$11:$A$12</c:f>
              <c:strCache>
                <c:ptCount val="2"/>
                <c:pt idx="0">
                  <c:v>Patients currently receiving active treatment</c:v>
                </c:pt>
                <c:pt idx="1">
                  <c:v>Patient currently on long-term followup</c:v>
                </c:pt>
              </c:strCache>
            </c:strRef>
          </c:cat>
          <c:val>
            <c:numRef>
              <c:f>'Recruitment Activity'!$N$11:$N$12</c:f>
              <c:numCache>
                <c:formatCode>General</c:formatCode>
                <c:ptCount val="2"/>
                <c:pt idx="0" formatCode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1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</c:marker>
          <c:dLbls>
            <c:dLbl>
              <c:idx val="8"/>
              <c:layout>
                <c:manualLayout>
                  <c:x val="-6.5727699530516506E-2"/>
                  <c:y val="-3.5966602440590877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4.69483568075117E-2"/>
                  <c:y val="-3.0828516377649339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1.8779342723004694E-3"/>
                  <c:y val="-2.3121387283236993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9"/>
              <c:layout>
                <c:manualLayout>
                  <c:x val="-5.070422535211272E-2"/>
                  <c:y val="-3.0828516377649339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9"/>
              <c:layout>
                <c:manualLayout>
                  <c:x val="-7.8873239436619724E-2"/>
                  <c:y val="-3.3397559409120106E-2"/>
                </c:manualLayout>
              </c:layout>
              <c:showLegendKey val="0"/>
              <c:showVal val="0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xVal>
            <c:strRef>
              <c:f>'Physician Recruitment'!$A$3:$A$64</c:f>
              <c:strCache>
                <c:ptCount val="62"/>
                <c:pt idx="0">
                  <c:v>Name 1</c:v>
                </c:pt>
                <c:pt idx="1">
                  <c:v>Name 2</c:v>
                </c:pt>
                <c:pt idx="2">
                  <c:v>Name 3</c:v>
                </c:pt>
                <c:pt idx="3">
                  <c:v>Name 4</c:v>
                </c:pt>
                <c:pt idx="4">
                  <c:v>Name 5</c:v>
                </c:pt>
                <c:pt idx="5">
                  <c:v>Name 6</c:v>
                </c:pt>
                <c:pt idx="6">
                  <c:v>Name 7</c:v>
                </c:pt>
                <c:pt idx="7">
                  <c:v>Name 8</c:v>
                </c:pt>
                <c:pt idx="8">
                  <c:v>Name 9</c:v>
                </c:pt>
                <c:pt idx="9">
                  <c:v>Name 10</c:v>
                </c:pt>
                <c:pt idx="10">
                  <c:v>Name 11</c:v>
                </c:pt>
                <c:pt idx="11">
                  <c:v>Name 12</c:v>
                </c:pt>
                <c:pt idx="12">
                  <c:v>Name 13</c:v>
                </c:pt>
                <c:pt idx="13">
                  <c:v>Name 14</c:v>
                </c:pt>
                <c:pt idx="14">
                  <c:v>Name 15</c:v>
                </c:pt>
                <c:pt idx="15">
                  <c:v>Name 16</c:v>
                </c:pt>
                <c:pt idx="16">
                  <c:v>Name 17</c:v>
                </c:pt>
                <c:pt idx="17">
                  <c:v>Name 18</c:v>
                </c:pt>
                <c:pt idx="18">
                  <c:v>Name 19</c:v>
                </c:pt>
                <c:pt idx="19">
                  <c:v>Name 20</c:v>
                </c:pt>
                <c:pt idx="20">
                  <c:v>Name 21</c:v>
                </c:pt>
                <c:pt idx="21">
                  <c:v>Name 22</c:v>
                </c:pt>
                <c:pt idx="22">
                  <c:v>Name 23</c:v>
                </c:pt>
                <c:pt idx="23">
                  <c:v>Name 24</c:v>
                </c:pt>
                <c:pt idx="24">
                  <c:v>Name 25</c:v>
                </c:pt>
                <c:pt idx="25">
                  <c:v>Name 26</c:v>
                </c:pt>
                <c:pt idx="26">
                  <c:v>Name 27</c:v>
                </c:pt>
                <c:pt idx="27">
                  <c:v>Name 28</c:v>
                </c:pt>
                <c:pt idx="28">
                  <c:v>Name 29</c:v>
                </c:pt>
                <c:pt idx="29">
                  <c:v>Name 30</c:v>
                </c:pt>
                <c:pt idx="30">
                  <c:v>Name 31</c:v>
                </c:pt>
                <c:pt idx="31">
                  <c:v>Name 32</c:v>
                </c:pt>
                <c:pt idx="32">
                  <c:v>Name 33</c:v>
                </c:pt>
                <c:pt idx="33">
                  <c:v>Name 34</c:v>
                </c:pt>
                <c:pt idx="34">
                  <c:v>Name 35</c:v>
                </c:pt>
                <c:pt idx="35">
                  <c:v>Name 36</c:v>
                </c:pt>
                <c:pt idx="36">
                  <c:v>Name 37</c:v>
                </c:pt>
                <c:pt idx="37">
                  <c:v>Name 38</c:v>
                </c:pt>
                <c:pt idx="38">
                  <c:v>Name 39</c:v>
                </c:pt>
                <c:pt idx="39">
                  <c:v>Name 40</c:v>
                </c:pt>
                <c:pt idx="40">
                  <c:v>Name 41</c:v>
                </c:pt>
                <c:pt idx="41">
                  <c:v>Name 42</c:v>
                </c:pt>
                <c:pt idx="42">
                  <c:v>Name 43</c:v>
                </c:pt>
                <c:pt idx="43">
                  <c:v>Name 44</c:v>
                </c:pt>
                <c:pt idx="44">
                  <c:v>Name 45</c:v>
                </c:pt>
                <c:pt idx="45">
                  <c:v>Name 46</c:v>
                </c:pt>
                <c:pt idx="46">
                  <c:v>Name 47</c:v>
                </c:pt>
                <c:pt idx="47">
                  <c:v>Name 48</c:v>
                </c:pt>
                <c:pt idx="48">
                  <c:v>Name 49</c:v>
                </c:pt>
                <c:pt idx="49">
                  <c:v>Name 50</c:v>
                </c:pt>
                <c:pt idx="50">
                  <c:v>Name 51</c:v>
                </c:pt>
                <c:pt idx="51">
                  <c:v>Name 52</c:v>
                </c:pt>
                <c:pt idx="52">
                  <c:v>Name 53</c:v>
                </c:pt>
                <c:pt idx="53">
                  <c:v>Name 54</c:v>
                </c:pt>
                <c:pt idx="54">
                  <c:v>Name 55</c:v>
                </c:pt>
                <c:pt idx="55">
                  <c:v>Name 56</c:v>
                </c:pt>
                <c:pt idx="56">
                  <c:v>Name 57</c:v>
                </c:pt>
                <c:pt idx="57">
                  <c:v>Name 58</c:v>
                </c:pt>
                <c:pt idx="58">
                  <c:v>Name 59</c:v>
                </c:pt>
                <c:pt idx="59">
                  <c:v>Name 60</c:v>
                </c:pt>
                <c:pt idx="60">
                  <c:v>Name 61</c:v>
                </c:pt>
                <c:pt idx="61">
                  <c:v>Name 62</c:v>
                </c:pt>
              </c:strCache>
            </c:strRef>
          </c:xVal>
          <c:yVal>
            <c:numRef>
              <c:f>'Physician Recruitment'!$N$3:$N$64</c:f>
              <c:numCache>
                <c:formatCode>General</c:formatCode>
                <c:ptCount val="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937984"/>
        <c:axId val="70952064"/>
      </c:scatterChart>
      <c:valAx>
        <c:axId val="70937984"/>
        <c:scaling>
          <c:orientation val="minMax"/>
        </c:scaling>
        <c:delete val="0"/>
        <c:axPos val="b"/>
        <c:majorTickMark val="out"/>
        <c:minorTickMark val="none"/>
        <c:tickLblPos val="nextTo"/>
        <c:crossAx val="70952064"/>
        <c:crosses val="autoZero"/>
        <c:crossBetween val="midCat"/>
      </c:valAx>
      <c:valAx>
        <c:axId val="70952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09379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2015 Study Coordinator Recruitment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</c:marker>
          <c:dLbls>
            <c:dLbl>
              <c:idx val="1"/>
              <c:layout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layout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3"/>
              <c:layout/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xVal>
            <c:strRef>
              <c:f>'CRC Recruitment'!$A$3:$A$19</c:f>
              <c:strCache>
                <c:ptCount val="17"/>
                <c:pt idx="0">
                  <c:v>Name 1</c:v>
                </c:pt>
                <c:pt idx="1">
                  <c:v>Name 2</c:v>
                </c:pt>
                <c:pt idx="2">
                  <c:v>Name 3</c:v>
                </c:pt>
                <c:pt idx="3">
                  <c:v>Name 4</c:v>
                </c:pt>
                <c:pt idx="4">
                  <c:v>Name 5</c:v>
                </c:pt>
                <c:pt idx="5">
                  <c:v>Name 6</c:v>
                </c:pt>
                <c:pt idx="6">
                  <c:v>Name 7</c:v>
                </c:pt>
                <c:pt idx="7">
                  <c:v>Name 8</c:v>
                </c:pt>
                <c:pt idx="8">
                  <c:v>Name 9</c:v>
                </c:pt>
                <c:pt idx="9">
                  <c:v>Name 10</c:v>
                </c:pt>
                <c:pt idx="10">
                  <c:v>Name 11</c:v>
                </c:pt>
                <c:pt idx="11">
                  <c:v>Name 12</c:v>
                </c:pt>
                <c:pt idx="12">
                  <c:v>Name 13</c:v>
                </c:pt>
                <c:pt idx="13">
                  <c:v>Name 14</c:v>
                </c:pt>
                <c:pt idx="14">
                  <c:v>Name 15</c:v>
                </c:pt>
                <c:pt idx="15">
                  <c:v>Name 16</c:v>
                </c:pt>
                <c:pt idx="16">
                  <c:v>Name 17</c:v>
                </c:pt>
              </c:strCache>
            </c:strRef>
          </c:xVal>
          <c:yVal>
            <c:numRef>
              <c:f>'CRC Recruitment'!$N$3:$N$19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186752"/>
        <c:axId val="74188288"/>
      </c:scatterChart>
      <c:valAx>
        <c:axId val="74186752"/>
        <c:scaling>
          <c:orientation val="minMax"/>
        </c:scaling>
        <c:delete val="1"/>
        <c:axPos val="b"/>
        <c:majorTickMark val="out"/>
        <c:minorTickMark val="none"/>
        <c:tickLblPos val="none"/>
        <c:crossAx val="74188288"/>
        <c:crosses val="autoZero"/>
        <c:crossBetween val="midCat"/>
      </c:valAx>
      <c:valAx>
        <c:axId val="74188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41867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(Year)  Fast</a:t>
            </a:r>
            <a:r>
              <a:rPr lang="en-US" baseline="0"/>
              <a:t> Turnaround Time from Activation to First Patient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invertIfNegative val="0"/>
          <c:cat>
            <c:strRef>
              <c:f>'Fast Recruitment'!$A$2:$A$11</c:f>
              <c:strCache>
                <c:ptCount val="10"/>
                <c:pt idx="0">
                  <c:v>Trial X</c:v>
                </c:pt>
                <c:pt idx="1">
                  <c:v>Trial X</c:v>
                </c:pt>
                <c:pt idx="2">
                  <c:v>Trial X</c:v>
                </c:pt>
                <c:pt idx="3">
                  <c:v>Trial X</c:v>
                </c:pt>
                <c:pt idx="4">
                  <c:v>Trial X</c:v>
                </c:pt>
                <c:pt idx="5">
                  <c:v>Trial X</c:v>
                </c:pt>
                <c:pt idx="6">
                  <c:v>Trial X</c:v>
                </c:pt>
                <c:pt idx="7">
                  <c:v>Trial X</c:v>
                </c:pt>
                <c:pt idx="8">
                  <c:v>Trial X</c:v>
                </c:pt>
                <c:pt idx="9">
                  <c:v>Trial X</c:v>
                </c:pt>
              </c:strCache>
            </c:strRef>
          </c:cat>
          <c:val>
            <c:numRef>
              <c:f>'Fast Recruitment'!$E$2:$E$11</c:f>
              <c:numCache>
                <c:formatCode>#,##0</c:formatCode>
                <c:ptCount val="10"/>
                <c:pt idx="0">
                  <c:v>74</c:v>
                </c:pt>
                <c:pt idx="1">
                  <c:v>73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727616"/>
        <c:axId val="75729152"/>
      </c:barChart>
      <c:catAx>
        <c:axId val="75727616"/>
        <c:scaling>
          <c:orientation val="minMax"/>
        </c:scaling>
        <c:delete val="0"/>
        <c:axPos val="l"/>
        <c:majorTickMark val="out"/>
        <c:minorTickMark val="none"/>
        <c:tickLblPos val="nextTo"/>
        <c:crossAx val="75729152"/>
        <c:crosses val="autoZero"/>
        <c:auto val="1"/>
        <c:lblAlgn val="ctr"/>
        <c:lblOffset val="100"/>
        <c:noMultiLvlLbl val="0"/>
      </c:catAx>
      <c:valAx>
        <c:axId val="75729152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crossAx val="75727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Open Trials by DST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explosion val="25"/>
          <c:cat>
            <c:strRef>
              <c:f>'Number of Trials by DST'!$E$4:$E$15</c:f>
              <c:strCache>
                <c:ptCount val="11"/>
                <c:pt idx="0">
                  <c:v>Breast</c:v>
                </c:pt>
                <c:pt idx="1">
                  <c:v>GI</c:v>
                </c:pt>
                <c:pt idx="2">
                  <c:v>GU</c:v>
                </c:pt>
                <c:pt idx="3">
                  <c:v>Gyne</c:v>
                </c:pt>
                <c:pt idx="4">
                  <c:v>Head&amp;Neck</c:v>
                </c:pt>
                <c:pt idx="5">
                  <c:v>Hematology</c:v>
                </c:pt>
                <c:pt idx="6">
                  <c:v>Lung</c:v>
                </c:pt>
                <c:pt idx="7">
                  <c:v>Melanoma</c:v>
                </c:pt>
                <c:pt idx="8">
                  <c:v>CNS/Brain</c:v>
                </c:pt>
                <c:pt idx="9">
                  <c:v>Other</c:v>
                </c:pt>
                <c:pt idx="10">
                  <c:v>Sarcoma</c:v>
                </c:pt>
              </c:strCache>
            </c:strRef>
          </c:cat>
          <c:val>
            <c:numRef>
              <c:f>'Number of Trials by DST'!$F$4:$F$15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736B4CD-655E-48F1-8254-25B240D0A54C}" type="doc">
      <dgm:prSet loTypeId="urn:microsoft.com/office/officeart/2005/8/layout/cycle2" loCatId="cycle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AB43858B-7C0A-4238-8026-009D1D909F67}">
      <dgm:prSet phldrT="[Text]"/>
      <dgm:spPr/>
      <dgm:t>
        <a:bodyPr/>
        <a:lstStyle/>
        <a:p>
          <a:r>
            <a:rPr lang="en-US"/>
            <a:t>-- Open Trials</a:t>
          </a:r>
        </a:p>
      </dgm:t>
    </dgm:pt>
    <dgm:pt modelId="{AF7A3C5F-C412-41E0-910E-3A29635A2698}" type="parTrans" cxnId="{C1133713-7CB3-40FC-A212-DEA7DEA1DBA9}">
      <dgm:prSet/>
      <dgm:spPr/>
      <dgm:t>
        <a:bodyPr/>
        <a:lstStyle/>
        <a:p>
          <a:endParaRPr lang="en-US"/>
        </a:p>
      </dgm:t>
    </dgm:pt>
    <dgm:pt modelId="{A3459372-0449-4478-818F-5ED9C7C4C45F}" type="sibTrans" cxnId="{C1133713-7CB3-40FC-A212-DEA7DEA1DBA9}">
      <dgm:prSet/>
      <dgm:spPr/>
      <dgm:t>
        <a:bodyPr/>
        <a:lstStyle/>
        <a:p>
          <a:endParaRPr lang="en-US"/>
        </a:p>
      </dgm:t>
    </dgm:pt>
    <dgm:pt modelId="{90E1D4D2-EF4A-4E4F-BEDB-E94F64F50682}">
      <dgm:prSet phldrT="[Text]"/>
      <dgm:spPr/>
      <dgm:t>
        <a:bodyPr/>
        <a:lstStyle/>
        <a:p>
          <a:r>
            <a:rPr lang="en-US"/>
            <a:t>--Trials on Hold</a:t>
          </a:r>
        </a:p>
      </dgm:t>
    </dgm:pt>
    <dgm:pt modelId="{77CC25D6-C7B0-4AC1-8E05-4069DE41BF40}" type="parTrans" cxnId="{EEBCB683-3604-4032-BB22-10D2FCDE6AAD}">
      <dgm:prSet/>
      <dgm:spPr/>
      <dgm:t>
        <a:bodyPr/>
        <a:lstStyle/>
        <a:p>
          <a:endParaRPr lang="en-US"/>
        </a:p>
      </dgm:t>
    </dgm:pt>
    <dgm:pt modelId="{1A0FA209-B8F6-42F4-831C-A4E28E2F1E1C}" type="sibTrans" cxnId="{EEBCB683-3604-4032-BB22-10D2FCDE6AAD}">
      <dgm:prSet/>
      <dgm:spPr/>
      <dgm:t>
        <a:bodyPr/>
        <a:lstStyle/>
        <a:p>
          <a:endParaRPr lang="en-US"/>
        </a:p>
      </dgm:t>
    </dgm:pt>
    <dgm:pt modelId="{AB978B0B-7390-478C-AF75-45D6D74AC743}">
      <dgm:prSet phldrT="[Text]"/>
      <dgm:spPr/>
      <dgm:t>
        <a:bodyPr/>
        <a:lstStyle/>
        <a:p>
          <a:r>
            <a:rPr lang="en-US"/>
            <a:t>-- Trials in the Followup Phase</a:t>
          </a:r>
        </a:p>
      </dgm:t>
    </dgm:pt>
    <dgm:pt modelId="{1DCC04C9-D1D3-4778-BF22-D5081D248E63}" type="parTrans" cxnId="{2741908C-1EF1-4F2E-AEEA-8F18D7BDA1A3}">
      <dgm:prSet/>
      <dgm:spPr/>
      <dgm:t>
        <a:bodyPr/>
        <a:lstStyle/>
        <a:p>
          <a:endParaRPr lang="en-US"/>
        </a:p>
      </dgm:t>
    </dgm:pt>
    <dgm:pt modelId="{61F4D43D-70ED-441B-A5C1-0515EFCAD0F0}" type="sibTrans" cxnId="{2741908C-1EF1-4F2E-AEEA-8F18D7BDA1A3}">
      <dgm:prSet/>
      <dgm:spPr/>
      <dgm:t>
        <a:bodyPr/>
        <a:lstStyle/>
        <a:p>
          <a:endParaRPr lang="en-US"/>
        </a:p>
      </dgm:t>
    </dgm:pt>
    <dgm:pt modelId="{46AEDE62-B320-4AB5-B47F-DB4EA9F46FBF}">
      <dgm:prSet phldrT="[Text]"/>
      <dgm:spPr/>
      <dgm:t>
        <a:bodyPr/>
        <a:lstStyle/>
        <a:p>
          <a:r>
            <a:rPr lang="en-US"/>
            <a:t>-- Trials  Completed and Archived</a:t>
          </a:r>
        </a:p>
      </dgm:t>
    </dgm:pt>
    <dgm:pt modelId="{84199A59-66D5-46A3-BF46-1DB4F61D8ACF}" type="parTrans" cxnId="{EFDCBBBD-6E21-498D-877A-08DA9D38B72F}">
      <dgm:prSet/>
      <dgm:spPr/>
      <dgm:t>
        <a:bodyPr/>
        <a:lstStyle/>
        <a:p>
          <a:endParaRPr lang="en-US"/>
        </a:p>
      </dgm:t>
    </dgm:pt>
    <dgm:pt modelId="{9561E38D-3A88-4538-A55B-8D632FA5865F}" type="sibTrans" cxnId="{EFDCBBBD-6E21-498D-877A-08DA9D38B72F}">
      <dgm:prSet/>
      <dgm:spPr/>
      <dgm:t>
        <a:bodyPr/>
        <a:lstStyle/>
        <a:p>
          <a:endParaRPr lang="en-US"/>
        </a:p>
      </dgm:t>
    </dgm:pt>
    <dgm:pt modelId="{73AE8B3B-6CD6-4945-A6E0-D05885E1D555}">
      <dgm:prSet phldrT="[Text]"/>
      <dgm:spPr/>
      <dgm:t>
        <a:bodyPr/>
        <a:lstStyle/>
        <a:p>
          <a:r>
            <a:rPr lang="en-US"/>
            <a:t>-- Trials in Set-up</a:t>
          </a:r>
        </a:p>
      </dgm:t>
    </dgm:pt>
    <dgm:pt modelId="{3595EDCD-EFEB-4B43-9B6A-AFFA5F600A7A}" type="parTrans" cxnId="{DC0E92B5-231C-4B57-A114-4A1125E5DC34}">
      <dgm:prSet/>
      <dgm:spPr/>
      <dgm:t>
        <a:bodyPr/>
        <a:lstStyle/>
        <a:p>
          <a:endParaRPr lang="en-US"/>
        </a:p>
      </dgm:t>
    </dgm:pt>
    <dgm:pt modelId="{A1B696EB-25E8-495A-97AA-9BC43B561FF3}" type="sibTrans" cxnId="{DC0E92B5-231C-4B57-A114-4A1125E5DC34}">
      <dgm:prSet/>
      <dgm:spPr/>
      <dgm:t>
        <a:bodyPr/>
        <a:lstStyle/>
        <a:p>
          <a:endParaRPr lang="en-US"/>
        </a:p>
      </dgm:t>
    </dgm:pt>
    <dgm:pt modelId="{A65A974D-30A5-4C26-B264-0C334A12A56A}" type="pres">
      <dgm:prSet presAssocID="{2736B4CD-655E-48F1-8254-25B240D0A54C}" presName="cycle" presStyleCnt="0">
        <dgm:presLayoutVars>
          <dgm:dir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800F4807-BD0D-44BE-8FE6-4CFD861A2DC0}" type="pres">
      <dgm:prSet presAssocID="{AB43858B-7C0A-4238-8026-009D1D909F67}" presName="node" presStyleLbl="node1" presStyleIdx="0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65034B02-CBE3-4E52-9D44-BCBDA589CA00}" type="pres">
      <dgm:prSet presAssocID="{A3459372-0449-4478-818F-5ED9C7C4C45F}" presName="sibTrans" presStyleLbl="sibTrans2D1" presStyleIdx="0" presStyleCnt="5"/>
      <dgm:spPr/>
      <dgm:t>
        <a:bodyPr/>
        <a:lstStyle/>
        <a:p>
          <a:endParaRPr lang="en-US"/>
        </a:p>
      </dgm:t>
    </dgm:pt>
    <dgm:pt modelId="{EF352E57-474E-4D9B-913D-6764A02BFD6A}" type="pres">
      <dgm:prSet presAssocID="{A3459372-0449-4478-818F-5ED9C7C4C45F}" presName="connectorText" presStyleLbl="sibTrans2D1" presStyleIdx="0" presStyleCnt="5"/>
      <dgm:spPr/>
      <dgm:t>
        <a:bodyPr/>
        <a:lstStyle/>
        <a:p>
          <a:endParaRPr lang="en-US"/>
        </a:p>
      </dgm:t>
    </dgm:pt>
    <dgm:pt modelId="{B777626D-88A0-4B90-8A08-BFDCB5E180FE}" type="pres">
      <dgm:prSet presAssocID="{90E1D4D2-EF4A-4E4F-BEDB-E94F64F50682}" presName="node" presStyleLbl="node1" presStyleIdx="1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55FD9EA1-076B-479C-93C2-D8C926CECD74}" type="pres">
      <dgm:prSet presAssocID="{1A0FA209-B8F6-42F4-831C-A4E28E2F1E1C}" presName="sibTrans" presStyleLbl="sibTrans2D1" presStyleIdx="1" presStyleCnt="5"/>
      <dgm:spPr/>
      <dgm:t>
        <a:bodyPr/>
        <a:lstStyle/>
        <a:p>
          <a:endParaRPr lang="en-US"/>
        </a:p>
      </dgm:t>
    </dgm:pt>
    <dgm:pt modelId="{709C90D9-53D9-4303-889D-9FB032349ADF}" type="pres">
      <dgm:prSet presAssocID="{1A0FA209-B8F6-42F4-831C-A4E28E2F1E1C}" presName="connectorText" presStyleLbl="sibTrans2D1" presStyleIdx="1" presStyleCnt="5"/>
      <dgm:spPr/>
      <dgm:t>
        <a:bodyPr/>
        <a:lstStyle/>
        <a:p>
          <a:endParaRPr lang="en-US"/>
        </a:p>
      </dgm:t>
    </dgm:pt>
    <dgm:pt modelId="{AA9ED47A-8CB8-4817-BF8F-B848975450BB}" type="pres">
      <dgm:prSet presAssocID="{AB978B0B-7390-478C-AF75-45D6D74AC743}" presName="node" presStyleLbl="node1" presStyleIdx="2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904439E1-BBC5-4598-AAE1-D22097F5077C}" type="pres">
      <dgm:prSet presAssocID="{61F4D43D-70ED-441B-A5C1-0515EFCAD0F0}" presName="sibTrans" presStyleLbl="sibTrans2D1" presStyleIdx="2" presStyleCnt="5"/>
      <dgm:spPr/>
      <dgm:t>
        <a:bodyPr/>
        <a:lstStyle/>
        <a:p>
          <a:endParaRPr lang="en-US"/>
        </a:p>
      </dgm:t>
    </dgm:pt>
    <dgm:pt modelId="{D7E15F7F-56B0-4B2B-B56F-9435ECCC62B2}" type="pres">
      <dgm:prSet presAssocID="{61F4D43D-70ED-441B-A5C1-0515EFCAD0F0}" presName="connectorText" presStyleLbl="sibTrans2D1" presStyleIdx="2" presStyleCnt="5"/>
      <dgm:spPr/>
      <dgm:t>
        <a:bodyPr/>
        <a:lstStyle/>
        <a:p>
          <a:endParaRPr lang="en-US"/>
        </a:p>
      </dgm:t>
    </dgm:pt>
    <dgm:pt modelId="{20200991-A626-4A85-8476-B5D89583A27C}" type="pres">
      <dgm:prSet presAssocID="{46AEDE62-B320-4AB5-B47F-DB4EA9F46FBF}" presName="node" presStyleLbl="node1" presStyleIdx="3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404F9ACC-D06D-46C3-A28C-FBA8F9F089A7}" type="pres">
      <dgm:prSet presAssocID="{9561E38D-3A88-4538-A55B-8D632FA5865F}" presName="sibTrans" presStyleLbl="sibTrans2D1" presStyleIdx="3" presStyleCnt="5"/>
      <dgm:spPr/>
      <dgm:t>
        <a:bodyPr/>
        <a:lstStyle/>
        <a:p>
          <a:endParaRPr lang="en-US"/>
        </a:p>
      </dgm:t>
    </dgm:pt>
    <dgm:pt modelId="{6E2C3F9A-C96F-40F4-8081-A5109F4AE356}" type="pres">
      <dgm:prSet presAssocID="{9561E38D-3A88-4538-A55B-8D632FA5865F}" presName="connectorText" presStyleLbl="sibTrans2D1" presStyleIdx="3" presStyleCnt="5"/>
      <dgm:spPr/>
      <dgm:t>
        <a:bodyPr/>
        <a:lstStyle/>
        <a:p>
          <a:endParaRPr lang="en-US"/>
        </a:p>
      </dgm:t>
    </dgm:pt>
    <dgm:pt modelId="{C267FDDD-7E90-415B-9D3C-DFEC11E8FE03}" type="pres">
      <dgm:prSet presAssocID="{73AE8B3B-6CD6-4945-A6E0-D05885E1D555}" presName="node" presStyleLbl="node1" presStyleIdx="4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48B10AD8-3D2D-4EB1-B7D4-8BFDDD100C09}" type="pres">
      <dgm:prSet presAssocID="{A1B696EB-25E8-495A-97AA-9BC43B561FF3}" presName="sibTrans" presStyleLbl="sibTrans2D1" presStyleIdx="4" presStyleCnt="5"/>
      <dgm:spPr/>
      <dgm:t>
        <a:bodyPr/>
        <a:lstStyle/>
        <a:p>
          <a:endParaRPr lang="en-US"/>
        </a:p>
      </dgm:t>
    </dgm:pt>
    <dgm:pt modelId="{1D920395-BA2A-48A8-8455-A775DBAD9A8D}" type="pres">
      <dgm:prSet presAssocID="{A1B696EB-25E8-495A-97AA-9BC43B561FF3}" presName="connectorText" presStyleLbl="sibTrans2D1" presStyleIdx="4" presStyleCnt="5"/>
      <dgm:spPr/>
      <dgm:t>
        <a:bodyPr/>
        <a:lstStyle/>
        <a:p>
          <a:endParaRPr lang="en-US"/>
        </a:p>
      </dgm:t>
    </dgm:pt>
  </dgm:ptLst>
  <dgm:cxnLst>
    <dgm:cxn modelId="{C00EC498-7257-4983-B341-262262BA2152}" type="presOf" srcId="{9561E38D-3A88-4538-A55B-8D632FA5865F}" destId="{6E2C3F9A-C96F-40F4-8081-A5109F4AE356}" srcOrd="1" destOrd="0" presId="urn:microsoft.com/office/officeart/2005/8/layout/cycle2"/>
    <dgm:cxn modelId="{15CB7C7A-4A3C-4803-8D9E-B3BC62F2F9E3}" type="presOf" srcId="{A1B696EB-25E8-495A-97AA-9BC43B561FF3}" destId="{1D920395-BA2A-48A8-8455-A775DBAD9A8D}" srcOrd="1" destOrd="0" presId="urn:microsoft.com/office/officeart/2005/8/layout/cycle2"/>
    <dgm:cxn modelId="{E85F4E83-F6DD-4727-80C6-89BF7BA80D92}" type="presOf" srcId="{A1B696EB-25E8-495A-97AA-9BC43B561FF3}" destId="{48B10AD8-3D2D-4EB1-B7D4-8BFDDD100C09}" srcOrd="0" destOrd="0" presId="urn:microsoft.com/office/officeart/2005/8/layout/cycle2"/>
    <dgm:cxn modelId="{D28334EB-6915-4189-B77A-76786BFBBC37}" type="presOf" srcId="{61F4D43D-70ED-441B-A5C1-0515EFCAD0F0}" destId="{904439E1-BBC5-4598-AAE1-D22097F5077C}" srcOrd="0" destOrd="0" presId="urn:microsoft.com/office/officeart/2005/8/layout/cycle2"/>
    <dgm:cxn modelId="{AB87AA39-48CA-4FF6-B0C3-4BE99F5DAD54}" type="presOf" srcId="{A3459372-0449-4478-818F-5ED9C7C4C45F}" destId="{EF352E57-474E-4D9B-913D-6764A02BFD6A}" srcOrd="1" destOrd="0" presId="urn:microsoft.com/office/officeart/2005/8/layout/cycle2"/>
    <dgm:cxn modelId="{9A0190EB-7601-4383-A705-0B420C7F9FD5}" type="presOf" srcId="{AB43858B-7C0A-4238-8026-009D1D909F67}" destId="{800F4807-BD0D-44BE-8FE6-4CFD861A2DC0}" srcOrd="0" destOrd="0" presId="urn:microsoft.com/office/officeart/2005/8/layout/cycle2"/>
    <dgm:cxn modelId="{3EE41D55-0A0C-4C2C-B954-E98FDB656031}" type="presOf" srcId="{9561E38D-3A88-4538-A55B-8D632FA5865F}" destId="{404F9ACC-D06D-46C3-A28C-FBA8F9F089A7}" srcOrd="0" destOrd="0" presId="urn:microsoft.com/office/officeart/2005/8/layout/cycle2"/>
    <dgm:cxn modelId="{DC40D3DD-1293-4494-AF78-4730BA035946}" type="presOf" srcId="{1A0FA209-B8F6-42F4-831C-A4E28E2F1E1C}" destId="{709C90D9-53D9-4303-889D-9FB032349ADF}" srcOrd="1" destOrd="0" presId="urn:microsoft.com/office/officeart/2005/8/layout/cycle2"/>
    <dgm:cxn modelId="{2741908C-1EF1-4F2E-AEEA-8F18D7BDA1A3}" srcId="{2736B4CD-655E-48F1-8254-25B240D0A54C}" destId="{AB978B0B-7390-478C-AF75-45D6D74AC743}" srcOrd="2" destOrd="0" parTransId="{1DCC04C9-D1D3-4778-BF22-D5081D248E63}" sibTransId="{61F4D43D-70ED-441B-A5C1-0515EFCAD0F0}"/>
    <dgm:cxn modelId="{3C123DFC-BEA0-45F1-A52E-BEA83F5F38C1}" type="presOf" srcId="{46AEDE62-B320-4AB5-B47F-DB4EA9F46FBF}" destId="{20200991-A626-4A85-8476-B5D89583A27C}" srcOrd="0" destOrd="0" presId="urn:microsoft.com/office/officeart/2005/8/layout/cycle2"/>
    <dgm:cxn modelId="{8C303C03-01F4-4A51-A45F-1B897CC4C831}" type="presOf" srcId="{A3459372-0449-4478-818F-5ED9C7C4C45F}" destId="{65034B02-CBE3-4E52-9D44-BCBDA589CA00}" srcOrd="0" destOrd="0" presId="urn:microsoft.com/office/officeart/2005/8/layout/cycle2"/>
    <dgm:cxn modelId="{EFDCBBBD-6E21-498D-877A-08DA9D38B72F}" srcId="{2736B4CD-655E-48F1-8254-25B240D0A54C}" destId="{46AEDE62-B320-4AB5-B47F-DB4EA9F46FBF}" srcOrd="3" destOrd="0" parTransId="{84199A59-66D5-46A3-BF46-1DB4F61D8ACF}" sibTransId="{9561E38D-3A88-4538-A55B-8D632FA5865F}"/>
    <dgm:cxn modelId="{B1EEF802-2F95-41C4-82BA-6AB98AB6F855}" type="presOf" srcId="{1A0FA209-B8F6-42F4-831C-A4E28E2F1E1C}" destId="{55FD9EA1-076B-479C-93C2-D8C926CECD74}" srcOrd="0" destOrd="0" presId="urn:microsoft.com/office/officeart/2005/8/layout/cycle2"/>
    <dgm:cxn modelId="{C1133713-7CB3-40FC-A212-DEA7DEA1DBA9}" srcId="{2736B4CD-655E-48F1-8254-25B240D0A54C}" destId="{AB43858B-7C0A-4238-8026-009D1D909F67}" srcOrd="0" destOrd="0" parTransId="{AF7A3C5F-C412-41E0-910E-3A29635A2698}" sibTransId="{A3459372-0449-4478-818F-5ED9C7C4C45F}"/>
    <dgm:cxn modelId="{61A495C1-4EC1-4D2D-84E6-10AF7BE1D037}" type="presOf" srcId="{90E1D4D2-EF4A-4E4F-BEDB-E94F64F50682}" destId="{B777626D-88A0-4B90-8A08-BFDCB5E180FE}" srcOrd="0" destOrd="0" presId="urn:microsoft.com/office/officeart/2005/8/layout/cycle2"/>
    <dgm:cxn modelId="{EEBCB683-3604-4032-BB22-10D2FCDE6AAD}" srcId="{2736B4CD-655E-48F1-8254-25B240D0A54C}" destId="{90E1D4D2-EF4A-4E4F-BEDB-E94F64F50682}" srcOrd="1" destOrd="0" parTransId="{77CC25D6-C7B0-4AC1-8E05-4069DE41BF40}" sibTransId="{1A0FA209-B8F6-42F4-831C-A4E28E2F1E1C}"/>
    <dgm:cxn modelId="{DC0E92B5-231C-4B57-A114-4A1125E5DC34}" srcId="{2736B4CD-655E-48F1-8254-25B240D0A54C}" destId="{73AE8B3B-6CD6-4945-A6E0-D05885E1D555}" srcOrd="4" destOrd="0" parTransId="{3595EDCD-EFEB-4B43-9B6A-AFFA5F600A7A}" sibTransId="{A1B696EB-25E8-495A-97AA-9BC43B561FF3}"/>
    <dgm:cxn modelId="{22FBCE93-3EDD-4BCA-9294-8103D650F911}" type="presOf" srcId="{2736B4CD-655E-48F1-8254-25B240D0A54C}" destId="{A65A974D-30A5-4C26-B264-0C334A12A56A}" srcOrd="0" destOrd="0" presId="urn:microsoft.com/office/officeart/2005/8/layout/cycle2"/>
    <dgm:cxn modelId="{48760975-D58A-4A9B-B2F4-629A6B47448A}" type="presOf" srcId="{AB978B0B-7390-478C-AF75-45D6D74AC743}" destId="{AA9ED47A-8CB8-4817-BF8F-B848975450BB}" srcOrd="0" destOrd="0" presId="urn:microsoft.com/office/officeart/2005/8/layout/cycle2"/>
    <dgm:cxn modelId="{78E6BB44-9847-4B58-A1FF-6DBB508740BC}" type="presOf" srcId="{61F4D43D-70ED-441B-A5C1-0515EFCAD0F0}" destId="{D7E15F7F-56B0-4B2B-B56F-9435ECCC62B2}" srcOrd="1" destOrd="0" presId="urn:microsoft.com/office/officeart/2005/8/layout/cycle2"/>
    <dgm:cxn modelId="{D5A34C29-17CD-4B5E-B657-332D2A3328E4}" type="presOf" srcId="{73AE8B3B-6CD6-4945-A6E0-D05885E1D555}" destId="{C267FDDD-7E90-415B-9D3C-DFEC11E8FE03}" srcOrd="0" destOrd="0" presId="urn:microsoft.com/office/officeart/2005/8/layout/cycle2"/>
    <dgm:cxn modelId="{04079109-B22B-4CF1-A5E6-771D14B2F758}" type="presParOf" srcId="{A65A974D-30A5-4C26-B264-0C334A12A56A}" destId="{800F4807-BD0D-44BE-8FE6-4CFD861A2DC0}" srcOrd="0" destOrd="0" presId="urn:microsoft.com/office/officeart/2005/8/layout/cycle2"/>
    <dgm:cxn modelId="{753520A0-8581-4B2F-9C4F-A81900F61230}" type="presParOf" srcId="{A65A974D-30A5-4C26-B264-0C334A12A56A}" destId="{65034B02-CBE3-4E52-9D44-BCBDA589CA00}" srcOrd="1" destOrd="0" presId="urn:microsoft.com/office/officeart/2005/8/layout/cycle2"/>
    <dgm:cxn modelId="{D7DF6253-F116-453A-961D-45432AA9A4B5}" type="presParOf" srcId="{65034B02-CBE3-4E52-9D44-BCBDA589CA00}" destId="{EF352E57-474E-4D9B-913D-6764A02BFD6A}" srcOrd="0" destOrd="0" presId="urn:microsoft.com/office/officeart/2005/8/layout/cycle2"/>
    <dgm:cxn modelId="{62BDFDED-6560-40D4-A465-D1145E6D5DD1}" type="presParOf" srcId="{A65A974D-30A5-4C26-B264-0C334A12A56A}" destId="{B777626D-88A0-4B90-8A08-BFDCB5E180FE}" srcOrd="2" destOrd="0" presId="urn:microsoft.com/office/officeart/2005/8/layout/cycle2"/>
    <dgm:cxn modelId="{B8C326BC-8885-49C0-9813-9A0971E97957}" type="presParOf" srcId="{A65A974D-30A5-4C26-B264-0C334A12A56A}" destId="{55FD9EA1-076B-479C-93C2-D8C926CECD74}" srcOrd="3" destOrd="0" presId="urn:microsoft.com/office/officeart/2005/8/layout/cycle2"/>
    <dgm:cxn modelId="{8E9677E8-1DAB-42E9-9AA7-79B168AA08C4}" type="presParOf" srcId="{55FD9EA1-076B-479C-93C2-D8C926CECD74}" destId="{709C90D9-53D9-4303-889D-9FB032349ADF}" srcOrd="0" destOrd="0" presId="urn:microsoft.com/office/officeart/2005/8/layout/cycle2"/>
    <dgm:cxn modelId="{11DD256A-FD4D-4018-9DC8-2294D2DD9A00}" type="presParOf" srcId="{A65A974D-30A5-4C26-B264-0C334A12A56A}" destId="{AA9ED47A-8CB8-4817-BF8F-B848975450BB}" srcOrd="4" destOrd="0" presId="urn:microsoft.com/office/officeart/2005/8/layout/cycle2"/>
    <dgm:cxn modelId="{E2096EC7-6BC1-424B-B710-A0CE4891D86E}" type="presParOf" srcId="{A65A974D-30A5-4C26-B264-0C334A12A56A}" destId="{904439E1-BBC5-4598-AAE1-D22097F5077C}" srcOrd="5" destOrd="0" presId="urn:microsoft.com/office/officeart/2005/8/layout/cycle2"/>
    <dgm:cxn modelId="{2BC46F62-8353-4236-B60D-1661FAAFDEDE}" type="presParOf" srcId="{904439E1-BBC5-4598-AAE1-D22097F5077C}" destId="{D7E15F7F-56B0-4B2B-B56F-9435ECCC62B2}" srcOrd="0" destOrd="0" presId="urn:microsoft.com/office/officeart/2005/8/layout/cycle2"/>
    <dgm:cxn modelId="{65150783-EE0B-4271-A525-02B8274C899D}" type="presParOf" srcId="{A65A974D-30A5-4C26-B264-0C334A12A56A}" destId="{20200991-A626-4A85-8476-B5D89583A27C}" srcOrd="6" destOrd="0" presId="urn:microsoft.com/office/officeart/2005/8/layout/cycle2"/>
    <dgm:cxn modelId="{9D252C8E-1FC5-4884-8527-5223B25AF898}" type="presParOf" srcId="{A65A974D-30A5-4C26-B264-0C334A12A56A}" destId="{404F9ACC-D06D-46C3-A28C-FBA8F9F089A7}" srcOrd="7" destOrd="0" presId="urn:microsoft.com/office/officeart/2005/8/layout/cycle2"/>
    <dgm:cxn modelId="{1B963308-19C1-4550-B2E5-D8E1604C9E91}" type="presParOf" srcId="{404F9ACC-D06D-46C3-A28C-FBA8F9F089A7}" destId="{6E2C3F9A-C96F-40F4-8081-A5109F4AE356}" srcOrd="0" destOrd="0" presId="urn:microsoft.com/office/officeart/2005/8/layout/cycle2"/>
    <dgm:cxn modelId="{4198F5B4-D4F4-4336-9B84-B76F16BF0D79}" type="presParOf" srcId="{A65A974D-30A5-4C26-B264-0C334A12A56A}" destId="{C267FDDD-7E90-415B-9D3C-DFEC11E8FE03}" srcOrd="8" destOrd="0" presId="urn:microsoft.com/office/officeart/2005/8/layout/cycle2"/>
    <dgm:cxn modelId="{8601AA72-8A64-463C-98AB-1EDCDF698601}" type="presParOf" srcId="{A65A974D-30A5-4C26-B264-0C334A12A56A}" destId="{48B10AD8-3D2D-4EB1-B7D4-8BFDDD100C09}" srcOrd="9" destOrd="0" presId="urn:microsoft.com/office/officeart/2005/8/layout/cycle2"/>
    <dgm:cxn modelId="{F446FC07-628D-4369-86B0-928DEE8D4BA9}" type="presParOf" srcId="{48B10AD8-3D2D-4EB1-B7D4-8BFDDD100C09}" destId="{1D920395-BA2A-48A8-8455-A775DBAD9A8D}" srcOrd="0" destOrd="0" presId="urn:microsoft.com/office/officeart/2005/8/layout/cycle2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A5AD8F65-1A25-4D2C-A11C-8B892D60888A}" type="doc">
      <dgm:prSet loTypeId="urn:microsoft.com/office/officeart/2005/8/layout/balance1" loCatId="relationship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CF51A090-3D6E-476F-B239-65FFFB934AD6}">
      <dgm:prSet phldrT="[Text]"/>
      <dgm:spPr/>
      <dgm:t>
        <a:bodyPr/>
        <a:lstStyle/>
        <a:p>
          <a:r>
            <a:rPr lang="en-US"/>
            <a:t>Non-Recruiting Studies</a:t>
          </a:r>
        </a:p>
      </dgm:t>
    </dgm:pt>
    <dgm:pt modelId="{6E5F3564-002E-46A9-928A-92E147A0F2AB}" type="parTrans" cxnId="{C5E50DFD-2A35-4451-9DEA-77EA0536BBB9}">
      <dgm:prSet/>
      <dgm:spPr/>
      <dgm:t>
        <a:bodyPr/>
        <a:lstStyle/>
        <a:p>
          <a:endParaRPr lang="en-US"/>
        </a:p>
      </dgm:t>
    </dgm:pt>
    <dgm:pt modelId="{B6F184BA-2ECA-4002-841D-166420275693}" type="sibTrans" cxnId="{C5E50DFD-2A35-4451-9DEA-77EA0536BBB9}">
      <dgm:prSet/>
      <dgm:spPr/>
      <dgm:t>
        <a:bodyPr/>
        <a:lstStyle/>
        <a:p>
          <a:endParaRPr lang="en-US"/>
        </a:p>
      </dgm:t>
    </dgm:pt>
    <dgm:pt modelId="{1B87E2A2-510B-4EA6-A225-83BC44627EF1}">
      <dgm:prSet phldrT="[Text]"/>
      <dgm:spPr>
        <a:solidFill>
          <a:srgbClr val="FF0000"/>
        </a:solidFill>
      </dgm:spPr>
      <dgm:t>
        <a:bodyPr/>
        <a:lstStyle/>
        <a:p>
          <a:r>
            <a:rPr lang="en-US" b="0" i="0" u="none"/>
            <a:t>Trial X</a:t>
          </a:r>
          <a:endParaRPr lang="en-US"/>
        </a:p>
      </dgm:t>
    </dgm:pt>
    <dgm:pt modelId="{76B26C8C-10F0-483F-A4E1-02BE8E1F9347}" type="parTrans" cxnId="{8FDC1279-7BC0-40C9-B956-77C19C9B4477}">
      <dgm:prSet/>
      <dgm:spPr/>
      <dgm:t>
        <a:bodyPr/>
        <a:lstStyle/>
        <a:p>
          <a:endParaRPr lang="en-US"/>
        </a:p>
      </dgm:t>
    </dgm:pt>
    <dgm:pt modelId="{7C1397DD-BD87-47B3-8E06-5856B66C8F1B}" type="sibTrans" cxnId="{8FDC1279-7BC0-40C9-B956-77C19C9B4477}">
      <dgm:prSet/>
      <dgm:spPr/>
      <dgm:t>
        <a:bodyPr/>
        <a:lstStyle/>
        <a:p>
          <a:endParaRPr lang="en-US"/>
        </a:p>
      </dgm:t>
    </dgm:pt>
    <dgm:pt modelId="{6D5FC813-DBD1-4300-AEB5-27BCA81239E1}">
      <dgm:prSet phldrT="[Text]"/>
      <dgm:spPr>
        <a:solidFill>
          <a:srgbClr val="FF0000"/>
        </a:solidFill>
      </dgm:spPr>
      <dgm:t>
        <a:bodyPr/>
        <a:lstStyle/>
        <a:p>
          <a:r>
            <a:rPr lang="en-US" b="0" i="0" u="none"/>
            <a:t>Trial X</a:t>
          </a:r>
          <a:endParaRPr lang="en-US"/>
        </a:p>
      </dgm:t>
    </dgm:pt>
    <dgm:pt modelId="{73291739-4048-4C01-8246-0937D7B062A8}" type="parTrans" cxnId="{6E658F86-1EC6-4ADA-A19F-80E1BB4D517F}">
      <dgm:prSet/>
      <dgm:spPr/>
      <dgm:t>
        <a:bodyPr/>
        <a:lstStyle/>
        <a:p>
          <a:endParaRPr lang="en-US"/>
        </a:p>
      </dgm:t>
    </dgm:pt>
    <dgm:pt modelId="{15B53059-8E4B-4123-8583-EEEE8DD7039B}" type="sibTrans" cxnId="{6E658F86-1EC6-4ADA-A19F-80E1BB4D517F}">
      <dgm:prSet/>
      <dgm:spPr/>
      <dgm:t>
        <a:bodyPr/>
        <a:lstStyle/>
        <a:p>
          <a:endParaRPr lang="en-US"/>
        </a:p>
      </dgm:t>
    </dgm:pt>
    <dgm:pt modelId="{3C1A3E49-ADFC-4318-AF51-30C6A1E5F8B7}">
      <dgm:prSet phldrT="[Text]"/>
      <dgm:spPr/>
      <dgm:t>
        <a:bodyPr/>
        <a:lstStyle/>
        <a:p>
          <a:r>
            <a:rPr lang="en-US"/>
            <a:t>Top Recruiting Studies</a:t>
          </a:r>
        </a:p>
      </dgm:t>
    </dgm:pt>
    <dgm:pt modelId="{BED4EFC2-C577-4E89-A6F5-7C4A45C87695}" type="parTrans" cxnId="{0D86BC50-B553-4A1D-90A3-607BC1E32824}">
      <dgm:prSet/>
      <dgm:spPr/>
      <dgm:t>
        <a:bodyPr/>
        <a:lstStyle/>
        <a:p>
          <a:endParaRPr lang="en-US"/>
        </a:p>
      </dgm:t>
    </dgm:pt>
    <dgm:pt modelId="{9CC576DA-0206-4984-BDBB-54105E834D76}" type="sibTrans" cxnId="{0D86BC50-B553-4A1D-90A3-607BC1E32824}">
      <dgm:prSet/>
      <dgm:spPr/>
      <dgm:t>
        <a:bodyPr/>
        <a:lstStyle/>
        <a:p>
          <a:endParaRPr lang="en-US"/>
        </a:p>
      </dgm:t>
    </dgm:pt>
    <dgm:pt modelId="{E5E1B735-8B5C-4DF9-ADBC-4272686CF627}">
      <dgm:prSet phldrT="[Text]"/>
      <dgm:spPr>
        <a:solidFill>
          <a:srgbClr val="00B050"/>
        </a:solidFill>
      </dgm:spPr>
      <dgm:t>
        <a:bodyPr/>
        <a:lstStyle/>
        <a:p>
          <a:r>
            <a:rPr lang="en-US"/>
            <a:t>Trial X</a:t>
          </a:r>
        </a:p>
      </dgm:t>
    </dgm:pt>
    <dgm:pt modelId="{6C4D16DF-F7C4-411F-B999-BB980C4F57F5}" type="parTrans" cxnId="{E02CB20B-B726-4765-8918-75D1B535BD1B}">
      <dgm:prSet/>
      <dgm:spPr/>
      <dgm:t>
        <a:bodyPr/>
        <a:lstStyle/>
        <a:p>
          <a:endParaRPr lang="en-US"/>
        </a:p>
      </dgm:t>
    </dgm:pt>
    <dgm:pt modelId="{D6D51CB5-E82C-4740-9F1E-C0CDB614EF3D}" type="sibTrans" cxnId="{E02CB20B-B726-4765-8918-75D1B535BD1B}">
      <dgm:prSet/>
      <dgm:spPr/>
      <dgm:t>
        <a:bodyPr/>
        <a:lstStyle/>
        <a:p>
          <a:endParaRPr lang="en-US"/>
        </a:p>
      </dgm:t>
    </dgm:pt>
    <dgm:pt modelId="{A5E464BE-27A8-4181-A0A0-573DC5C8171B}">
      <dgm:prSet phldrT="[Text]"/>
      <dgm:spPr>
        <a:solidFill>
          <a:srgbClr val="00B050"/>
        </a:solidFill>
      </dgm:spPr>
      <dgm:t>
        <a:bodyPr/>
        <a:lstStyle/>
        <a:p>
          <a:r>
            <a:rPr lang="en-US"/>
            <a:t>Trial X</a:t>
          </a:r>
        </a:p>
      </dgm:t>
    </dgm:pt>
    <dgm:pt modelId="{1BC1D17D-8D6F-43D5-9505-308DC5DD775B}" type="parTrans" cxnId="{2ED415EC-5FC8-49FA-AE84-19C5581DE3D3}">
      <dgm:prSet/>
      <dgm:spPr/>
      <dgm:t>
        <a:bodyPr/>
        <a:lstStyle/>
        <a:p>
          <a:endParaRPr lang="en-US"/>
        </a:p>
      </dgm:t>
    </dgm:pt>
    <dgm:pt modelId="{016B8056-77B4-4937-8749-A89EFFA35C21}" type="sibTrans" cxnId="{2ED415EC-5FC8-49FA-AE84-19C5581DE3D3}">
      <dgm:prSet/>
      <dgm:spPr/>
      <dgm:t>
        <a:bodyPr/>
        <a:lstStyle/>
        <a:p>
          <a:endParaRPr lang="en-US"/>
        </a:p>
      </dgm:t>
    </dgm:pt>
    <dgm:pt modelId="{2B6A96E2-B5D6-4935-A836-A890FD928EEC}">
      <dgm:prSet phldrT="[Text]"/>
      <dgm:spPr>
        <a:solidFill>
          <a:srgbClr val="00B050"/>
        </a:solidFill>
      </dgm:spPr>
      <dgm:t>
        <a:bodyPr/>
        <a:lstStyle/>
        <a:p>
          <a:r>
            <a:rPr lang="en-US"/>
            <a:t>Trial X</a:t>
          </a:r>
        </a:p>
      </dgm:t>
    </dgm:pt>
    <dgm:pt modelId="{6AC8B666-D805-4F63-9755-6950C4B64382}" type="parTrans" cxnId="{73C9026A-9607-443A-91D9-8882356CE6C0}">
      <dgm:prSet/>
      <dgm:spPr/>
      <dgm:t>
        <a:bodyPr/>
        <a:lstStyle/>
        <a:p>
          <a:endParaRPr lang="en-US"/>
        </a:p>
      </dgm:t>
    </dgm:pt>
    <dgm:pt modelId="{86509BC0-86B9-406C-8D12-816CDC8919EA}" type="sibTrans" cxnId="{73C9026A-9607-443A-91D9-8882356CE6C0}">
      <dgm:prSet/>
      <dgm:spPr/>
      <dgm:t>
        <a:bodyPr/>
        <a:lstStyle/>
        <a:p>
          <a:endParaRPr lang="en-US"/>
        </a:p>
      </dgm:t>
    </dgm:pt>
    <dgm:pt modelId="{17DC53DC-B632-4DE7-82CB-D7C3412BB52C}" type="pres">
      <dgm:prSet presAssocID="{A5AD8F65-1A25-4D2C-A11C-8B892D60888A}" presName="outerComposite" presStyleCnt="0">
        <dgm:presLayoutVars>
          <dgm:chMax val="2"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4AE175CA-2AF2-4ABF-A819-A428CEE0C901}" type="pres">
      <dgm:prSet presAssocID="{A5AD8F65-1A25-4D2C-A11C-8B892D60888A}" presName="dummyMaxCanvas" presStyleCnt="0"/>
      <dgm:spPr/>
    </dgm:pt>
    <dgm:pt modelId="{FBFA5853-3740-4E3C-A5DE-291B4FE2FABD}" type="pres">
      <dgm:prSet presAssocID="{A5AD8F65-1A25-4D2C-A11C-8B892D60888A}" presName="parentComposite" presStyleCnt="0"/>
      <dgm:spPr/>
    </dgm:pt>
    <dgm:pt modelId="{59E2FDA8-C12D-402D-AA80-3BA63DFA0B6B}" type="pres">
      <dgm:prSet presAssocID="{A5AD8F65-1A25-4D2C-A11C-8B892D60888A}" presName="parent1" presStyleLbl="alignAccFollowNode1" presStyleIdx="0" presStyleCnt="4">
        <dgm:presLayoutVars>
          <dgm:chMax val="4"/>
        </dgm:presLayoutVars>
      </dgm:prSet>
      <dgm:spPr/>
      <dgm:t>
        <a:bodyPr/>
        <a:lstStyle/>
        <a:p>
          <a:endParaRPr lang="en-US"/>
        </a:p>
      </dgm:t>
    </dgm:pt>
    <dgm:pt modelId="{9DFF34D6-DE45-41C4-9B2B-17A95DCE36DB}" type="pres">
      <dgm:prSet presAssocID="{A5AD8F65-1A25-4D2C-A11C-8B892D60888A}" presName="parent2" presStyleLbl="alignAccFollowNode1" presStyleIdx="1" presStyleCnt="4">
        <dgm:presLayoutVars>
          <dgm:chMax val="4"/>
        </dgm:presLayoutVars>
      </dgm:prSet>
      <dgm:spPr/>
      <dgm:t>
        <a:bodyPr/>
        <a:lstStyle/>
        <a:p>
          <a:endParaRPr lang="en-US"/>
        </a:p>
      </dgm:t>
    </dgm:pt>
    <dgm:pt modelId="{F9A735C8-BF40-4F62-B57E-A2F7EFAA5D16}" type="pres">
      <dgm:prSet presAssocID="{A5AD8F65-1A25-4D2C-A11C-8B892D60888A}" presName="childrenComposite" presStyleCnt="0"/>
      <dgm:spPr/>
    </dgm:pt>
    <dgm:pt modelId="{AE8F59DF-CA5F-4C68-B03E-FF96CD4349CD}" type="pres">
      <dgm:prSet presAssocID="{A5AD8F65-1A25-4D2C-A11C-8B892D60888A}" presName="dummyMaxCanvas_ChildArea" presStyleCnt="0"/>
      <dgm:spPr/>
    </dgm:pt>
    <dgm:pt modelId="{41E14731-48AC-439B-87EB-84F11C89D790}" type="pres">
      <dgm:prSet presAssocID="{A5AD8F65-1A25-4D2C-A11C-8B892D60888A}" presName="fulcrum" presStyleLbl="alignAccFollowNode1" presStyleIdx="2" presStyleCnt="4"/>
      <dgm:spPr/>
    </dgm:pt>
    <dgm:pt modelId="{1CC1B48D-89D8-46DF-98AF-A9CAED6D2A23}" type="pres">
      <dgm:prSet presAssocID="{A5AD8F65-1A25-4D2C-A11C-8B892D60888A}" presName="balance_23" presStyleLbl="alignAccFollowNode1" presStyleIdx="3" presStyleCnt="4">
        <dgm:presLayoutVars>
          <dgm:bulletEnabled val="1"/>
        </dgm:presLayoutVars>
      </dgm:prSet>
      <dgm:spPr/>
    </dgm:pt>
    <dgm:pt modelId="{027E6F29-2675-4016-8051-37587CDF4E9E}" type="pres">
      <dgm:prSet presAssocID="{A5AD8F65-1A25-4D2C-A11C-8B892D60888A}" presName="right_23_1" presStyleLbl="node1" presStyleIdx="0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94E3F2D-4DD1-4FA3-B307-DA73DA5C4AC9}" type="pres">
      <dgm:prSet presAssocID="{A5AD8F65-1A25-4D2C-A11C-8B892D60888A}" presName="right_23_2" presStyleLbl="node1" presStyleIdx="1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0068CD92-3315-416A-9BB8-4E9C01F28C72}" type="pres">
      <dgm:prSet presAssocID="{A5AD8F65-1A25-4D2C-A11C-8B892D60888A}" presName="right_23_3" presStyleLbl="node1" presStyleIdx="2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A55B4DE9-0766-4E9E-BB00-E557419D9D32}" type="pres">
      <dgm:prSet presAssocID="{A5AD8F65-1A25-4D2C-A11C-8B892D60888A}" presName="left_23_1" presStyleLbl="node1" presStyleIdx="3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5A5ACA9D-77A5-4D87-A323-AE39D2DD1F74}" type="pres">
      <dgm:prSet presAssocID="{A5AD8F65-1A25-4D2C-A11C-8B892D60888A}" presName="left_23_2" presStyleLbl="node1" presStyleIdx="4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E643B2D7-A8ED-457E-8C27-42F576DB7656}" type="presOf" srcId="{2B6A96E2-B5D6-4935-A836-A890FD928EEC}" destId="{0068CD92-3315-416A-9BB8-4E9C01F28C72}" srcOrd="0" destOrd="0" presId="urn:microsoft.com/office/officeart/2005/8/layout/balance1"/>
    <dgm:cxn modelId="{0D86BC50-B553-4A1D-90A3-607BC1E32824}" srcId="{A5AD8F65-1A25-4D2C-A11C-8B892D60888A}" destId="{3C1A3E49-ADFC-4318-AF51-30C6A1E5F8B7}" srcOrd="1" destOrd="0" parTransId="{BED4EFC2-C577-4E89-A6F5-7C4A45C87695}" sibTransId="{9CC576DA-0206-4984-BDBB-54105E834D76}"/>
    <dgm:cxn modelId="{16E8D5F0-B4A2-444E-BC4F-8C0E4C5F644A}" type="presOf" srcId="{3C1A3E49-ADFC-4318-AF51-30C6A1E5F8B7}" destId="{9DFF34D6-DE45-41C4-9B2B-17A95DCE36DB}" srcOrd="0" destOrd="0" presId="urn:microsoft.com/office/officeart/2005/8/layout/balance1"/>
    <dgm:cxn modelId="{89050367-C30B-4894-A908-AA1B25131B96}" type="presOf" srcId="{A5AD8F65-1A25-4D2C-A11C-8B892D60888A}" destId="{17DC53DC-B632-4DE7-82CB-D7C3412BB52C}" srcOrd="0" destOrd="0" presId="urn:microsoft.com/office/officeart/2005/8/layout/balance1"/>
    <dgm:cxn modelId="{E02CB20B-B726-4765-8918-75D1B535BD1B}" srcId="{3C1A3E49-ADFC-4318-AF51-30C6A1E5F8B7}" destId="{E5E1B735-8B5C-4DF9-ADBC-4272686CF627}" srcOrd="0" destOrd="0" parTransId="{6C4D16DF-F7C4-411F-B999-BB980C4F57F5}" sibTransId="{D6D51CB5-E82C-4740-9F1E-C0CDB614EF3D}"/>
    <dgm:cxn modelId="{6E658F86-1EC6-4ADA-A19F-80E1BB4D517F}" srcId="{CF51A090-3D6E-476F-B239-65FFFB934AD6}" destId="{6D5FC813-DBD1-4300-AEB5-27BCA81239E1}" srcOrd="1" destOrd="0" parTransId="{73291739-4048-4C01-8246-0937D7B062A8}" sibTransId="{15B53059-8E4B-4123-8583-EEEE8DD7039B}"/>
    <dgm:cxn modelId="{377C0A1A-EF73-40C7-BDED-031CAA7C356A}" type="presOf" srcId="{E5E1B735-8B5C-4DF9-ADBC-4272686CF627}" destId="{027E6F29-2675-4016-8051-37587CDF4E9E}" srcOrd="0" destOrd="0" presId="urn:microsoft.com/office/officeart/2005/8/layout/balance1"/>
    <dgm:cxn modelId="{2ED415EC-5FC8-49FA-AE84-19C5581DE3D3}" srcId="{3C1A3E49-ADFC-4318-AF51-30C6A1E5F8B7}" destId="{A5E464BE-27A8-4181-A0A0-573DC5C8171B}" srcOrd="1" destOrd="0" parTransId="{1BC1D17D-8D6F-43D5-9505-308DC5DD775B}" sibTransId="{016B8056-77B4-4937-8749-A89EFFA35C21}"/>
    <dgm:cxn modelId="{73C9026A-9607-443A-91D9-8882356CE6C0}" srcId="{3C1A3E49-ADFC-4318-AF51-30C6A1E5F8B7}" destId="{2B6A96E2-B5D6-4935-A836-A890FD928EEC}" srcOrd="2" destOrd="0" parTransId="{6AC8B666-D805-4F63-9755-6950C4B64382}" sibTransId="{86509BC0-86B9-406C-8D12-816CDC8919EA}"/>
    <dgm:cxn modelId="{8FDC1279-7BC0-40C9-B956-77C19C9B4477}" srcId="{CF51A090-3D6E-476F-B239-65FFFB934AD6}" destId="{1B87E2A2-510B-4EA6-A225-83BC44627EF1}" srcOrd="0" destOrd="0" parTransId="{76B26C8C-10F0-483F-A4E1-02BE8E1F9347}" sibTransId="{7C1397DD-BD87-47B3-8E06-5856B66C8F1B}"/>
    <dgm:cxn modelId="{601B7673-D330-43A7-AF8C-4804C27806C2}" type="presOf" srcId="{6D5FC813-DBD1-4300-AEB5-27BCA81239E1}" destId="{5A5ACA9D-77A5-4D87-A323-AE39D2DD1F74}" srcOrd="0" destOrd="0" presId="urn:microsoft.com/office/officeart/2005/8/layout/balance1"/>
    <dgm:cxn modelId="{8880568D-2753-4EDC-98A9-FE755EC546C3}" type="presOf" srcId="{A5E464BE-27A8-4181-A0A0-573DC5C8171B}" destId="{E94E3F2D-4DD1-4FA3-B307-DA73DA5C4AC9}" srcOrd="0" destOrd="0" presId="urn:microsoft.com/office/officeart/2005/8/layout/balance1"/>
    <dgm:cxn modelId="{4B815375-398D-4376-AE6B-0C3A67F5FEA1}" type="presOf" srcId="{1B87E2A2-510B-4EA6-A225-83BC44627EF1}" destId="{A55B4DE9-0766-4E9E-BB00-E557419D9D32}" srcOrd="0" destOrd="0" presId="urn:microsoft.com/office/officeart/2005/8/layout/balance1"/>
    <dgm:cxn modelId="{4B2240F5-F2A8-4DB3-A82C-8ECA00CBCF9F}" type="presOf" srcId="{CF51A090-3D6E-476F-B239-65FFFB934AD6}" destId="{59E2FDA8-C12D-402D-AA80-3BA63DFA0B6B}" srcOrd="0" destOrd="0" presId="urn:microsoft.com/office/officeart/2005/8/layout/balance1"/>
    <dgm:cxn modelId="{C5E50DFD-2A35-4451-9DEA-77EA0536BBB9}" srcId="{A5AD8F65-1A25-4D2C-A11C-8B892D60888A}" destId="{CF51A090-3D6E-476F-B239-65FFFB934AD6}" srcOrd="0" destOrd="0" parTransId="{6E5F3564-002E-46A9-928A-92E147A0F2AB}" sibTransId="{B6F184BA-2ECA-4002-841D-166420275693}"/>
    <dgm:cxn modelId="{C74AAAFF-C598-4D53-80E3-53E5F670282A}" type="presParOf" srcId="{17DC53DC-B632-4DE7-82CB-D7C3412BB52C}" destId="{4AE175CA-2AF2-4ABF-A819-A428CEE0C901}" srcOrd="0" destOrd="0" presId="urn:microsoft.com/office/officeart/2005/8/layout/balance1"/>
    <dgm:cxn modelId="{BC81CF95-95E2-4A42-90D1-FC34FB392A55}" type="presParOf" srcId="{17DC53DC-B632-4DE7-82CB-D7C3412BB52C}" destId="{FBFA5853-3740-4E3C-A5DE-291B4FE2FABD}" srcOrd="1" destOrd="0" presId="urn:microsoft.com/office/officeart/2005/8/layout/balance1"/>
    <dgm:cxn modelId="{7F434679-9CD0-4CE1-B510-E5027EC3AA51}" type="presParOf" srcId="{FBFA5853-3740-4E3C-A5DE-291B4FE2FABD}" destId="{59E2FDA8-C12D-402D-AA80-3BA63DFA0B6B}" srcOrd="0" destOrd="0" presId="urn:microsoft.com/office/officeart/2005/8/layout/balance1"/>
    <dgm:cxn modelId="{78769E51-9ACD-4DAD-A6BC-2D7B39ED65EF}" type="presParOf" srcId="{FBFA5853-3740-4E3C-A5DE-291B4FE2FABD}" destId="{9DFF34D6-DE45-41C4-9B2B-17A95DCE36DB}" srcOrd="1" destOrd="0" presId="urn:microsoft.com/office/officeart/2005/8/layout/balance1"/>
    <dgm:cxn modelId="{1C8207E2-5AC4-4B86-B541-4F9860EBB1F9}" type="presParOf" srcId="{17DC53DC-B632-4DE7-82CB-D7C3412BB52C}" destId="{F9A735C8-BF40-4F62-B57E-A2F7EFAA5D16}" srcOrd="2" destOrd="0" presId="urn:microsoft.com/office/officeart/2005/8/layout/balance1"/>
    <dgm:cxn modelId="{D69C4A65-461B-4127-99A9-41DB4547317D}" type="presParOf" srcId="{F9A735C8-BF40-4F62-B57E-A2F7EFAA5D16}" destId="{AE8F59DF-CA5F-4C68-B03E-FF96CD4349CD}" srcOrd="0" destOrd="0" presId="urn:microsoft.com/office/officeart/2005/8/layout/balance1"/>
    <dgm:cxn modelId="{C8EE19F7-7542-4DA4-8B39-BB1576C849BE}" type="presParOf" srcId="{F9A735C8-BF40-4F62-B57E-A2F7EFAA5D16}" destId="{41E14731-48AC-439B-87EB-84F11C89D790}" srcOrd="1" destOrd="0" presId="urn:microsoft.com/office/officeart/2005/8/layout/balance1"/>
    <dgm:cxn modelId="{6282E80D-078B-4F89-9705-71FFA9C9B2C2}" type="presParOf" srcId="{F9A735C8-BF40-4F62-B57E-A2F7EFAA5D16}" destId="{1CC1B48D-89D8-46DF-98AF-A9CAED6D2A23}" srcOrd="2" destOrd="0" presId="urn:microsoft.com/office/officeart/2005/8/layout/balance1"/>
    <dgm:cxn modelId="{D4889759-FB16-48BA-AE40-23831ABBE7B5}" type="presParOf" srcId="{F9A735C8-BF40-4F62-B57E-A2F7EFAA5D16}" destId="{027E6F29-2675-4016-8051-37587CDF4E9E}" srcOrd="3" destOrd="0" presId="urn:microsoft.com/office/officeart/2005/8/layout/balance1"/>
    <dgm:cxn modelId="{1112B93C-DA02-4778-8B0B-439825B28BBB}" type="presParOf" srcId="{F9A735C8-BF40-4F62-B57E-A2F7EFAA5D16}" destId="{E94E3F2D-4DD1-4FA3-B307-DA73DA5C4AC9}" srcOrd="4" destOrd="0" presId="urn:microsoft.com/office/officeart/2005/8/layout/balance1"/>
    <dgm:cxn modelId="{B598E588-A6A4-4018-9068-795A925C5C4C}" type="presParOf" srcId="{F9A735C8-BF40-4F62-B57E-A2F7EFAA5D16}" destId="{0068CD92-3315-416A-9BB8-4E9C01F28C72}" srcOrd="5" destOrd="0" presId="urn:microsoft.com/office/officeart/2005/8/layout/balance1"/>
    <dgm:cxn modelId="{FC00C12C-C557-4A15-86B6-8A9CA8C17ABA}" type="presParOf" srcId="{F9A735C8-BF40-4F62-B57E-A2F7EFAA5D16}" destId="{A55B4DE9-0766-4E9E-BB00-E557419D9D32}" srcOrd="6" destOrd="0" presId="urn:microsoft.com/office/officeart/2005/8/layout/balance1"/>
    <dgm:cxn modelId="{7EFA66C9-16E5-4084-9841-16AB230811F5}" type="presParOf" srcId="{F9A735C8-BF40-4F62-B57E-A2F7EFAA5D16}" destId="{5A5ACA9D-77A5-4D87-A323-AE39D2DD1F74}" srcOrd="7" destOrd="0" presId="urn:microsoft.com/office/officeart/2005/8/layout/balance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0F4807-BD0D-44BE-8FE6-4CFD861A2DC0}">
      <dsp:nvSpPr>
        <dsp:cNvPr id="0" name=""/>
        <dsp:cNvSpPr/>
      </dsp:nvSpPr>
      <dsp:spPr>
        <a:xfrm>
          <a:off x="3334702" y="1664"/>
          <a:ext cx="1264920" cy="12649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9050" numCol="1" spcCol="1270" anchor="ctr" anchorCtr="0">
          <a:noAutofit/>
        </a:bodyPr>
        <a:lstStyle/>
        <a:p>
          <a:pPr lvl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500" kern="1200"/>
            <a:t>-- Open Trials</a:t>
          </a:r>
        </a:p>
      </dsp:txBody>
      <dsp:txXfrm>
        <a:off x="3519945" y="186907"/>
        <a:ext cx="894434" cy="894434"/>
      </dsp:txXfrm>
    </dsp:sp>
    <dsp:sp modelId="{65034B02-CBE3-4E52-9D44-BCBDA589CA00}">
      <dsp:nvSpPr>
        <dsp:cNvPr id="0" name=""/>
        <dsp:cNvSpPr/>
      </dsp:nvSpPr>
      <dsp:spPr>
        <a:xfrm rot="2160000">
          <a:off x="4559638" y="973271"/>
          <a:ext cx="336231" cy="426910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/>
        </a:p>
      </dsp:txBody>
      <dsp:txXfrm>
        <a:off x="4569270" y="1029008"/>
        <a:ext cx="235362" cy="256146"/>
      </dsp:txXfrm>
    </dsp:sp>
    <dsp:sp modelId="{B777626D-88A0-4B90-8A08-BFDCB5E180FE}">
      <dsp:nvSpPr>
        <dsp:cNvPr id="0" name=""/>
        <dsp:cNvSpPr/>
      </dsp:nvSpPr>
      <dsp:spPr>
        <a:xfrm>
          <a:off x="4871283" y="1118055"/>
          <a:ext cx="1264920" cy="12649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9050" numCol="1" spcCol="1270" anchor="ctr" anchorCtr="0">
          <a:noAutofit/>
        </a:bodyPr>
        <a:lstStyle/>
        <a:p>
          <a:pPr lvl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500" kern="1200"/>
            <a:t>--Trials on Hold</a:t>
          </a:r>
        </a:p>
      </dsp:txBody>
      <dsp:txXfrm>
        <a:off x="5056526" y="1303298"/>
        <a:ext cx="894434" cy="894434"/>
      </dsp:txXfrm>
    </dsp:sp>
    <dsp:sp modelId="{55FD9EA1-076B-479C-93C2-D8C926CECD74}">
      <dsp:nvSpPr>
        <dsp:cNvPr id="0" name=""/>
        <dsp:cNvSpPr/>
      </dsp:nvSpPr>
      <dsp:spPr>
        <a:xfrm rot="6480000">
          <a:off x="5045107" y="2431190"/>
          <a:ext cx="336231" cy="426910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/>
        </a:p>
      </dsp:txBody>
      <dsp:txXfrm rot="10800000">
        <a:off x="5111127" y="2468606"/>
        <a:ext cx="235362" cy="256146"/>
      </dsp:txXfrm>
    </dsp:sp>
    <dsp:sp modelId="{AA9ED47A-8CB8-4817-BF8F-B848975450BB}">
      <dsp:nvSpPr>
        <dsp:cNvPr id="0" name=""/>
        <dsp:cNvSpPr/>
      </dsp:nvSpPr>
      <dsp:spPr>
        <a:xfrm>
          <a:off x="4284361" y="2924415"/>
          <a:ext cx="1264920" cy="12649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9050" numCol="1" spcCol="1270" anchor="ctr" anchorCtr="0">
          <a:noAutofit/>
        </a:bodyPr>
        <a:lstStyle/>
        <a:p>
          <a:pPr lvl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500" kern="1200"/>
            <a:t>-- Trials in the Followup Phase</a:t>
          </a:r>
        </a:p>
      </dsp:txBody>
      <dsp:txXfrm>
        <a:off x="4469604" y="3109658"/>
        <a:ext cx="894434" cy="894434"/>
      </dsp:txXfrm>
    </dsp:sp>
    <dsp:sp modelId="{904439E1-BBC5-4598-AAE1-D22097F5077C}">
      <dsp:nvSpPr>
        <dsp:cNvPr id="0" name=""/>
        <dsp:cNvSpPr/>
      </dsp:nvSpPr>
      <dsp:spPr>
        <a:xfrm rot="10800000">
          <a:off x="3808562" y="3343420"/>
          <a:ext cx="336231" cy="426910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/>
        </a:p>
      </dsp:txBody>
      <dsp:txXfrm rot="10800000">
        <a:off x="3909431" y="3428802"/>
        <a:ext cx="235362" cy="256146"/>
      </dsp:txXfrm>
    </dsp:sp>
    <dsp:sp modelId="{20200991-A626-4A85-8476-B5D89583A27C}">
      <dsp:nvSpPr>
        <dsp:cNvPr id="0" name=""/>
        <dsp:cNvSpPr/>
      </dsp:nvSpPr>
      <dsp:spPr>
        <a:xfrm>
          <a:off x="2385042" y="2924415"/>
          <a:ext cx="1264920" cy="12649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9050" numCol="1" spcCol="1270" anchor="ctr" anchorCtr="0">
          <a:noAutofit/>
        </a:bodyPr>
        <a:lstStyle/>
        <a:p>
          <a:pPr lvl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500" kern="1200"/>
            <a:t>-- Trials  Completed and Archived</a:t>
          </a:r>
        </a:p>
      </dsp:txBody>
      <dsp:txXfrm>
        <a:off x="2570285" y="3109658"/>
        <a:ext cx="894434" cy="894434"/>
      </dsp:txXfrm>
    </dsp:sp>
    <dsp:sp modelId="{404F9ACC-D06D-46C3-A28C-FBA8F9F089A7}">
      <dsp:nvSpPr>
        <dsp:cNvPr id="0" name=""/>
        <dsp:cNvSpPr/>
      </dsp:nvSpPr>
      <dsp:spPr>
        <a:xfrm rot="15120000">
          <a:off x="2558867" y="2449290"/>
          <a:ext cx="336231" cy="426910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/>
        </a:p>
      </dsp:txBody>
      <dsp:txXfrm rot="10800000">
        <a:off x="2624887" y="2582638"/>
        <a:ext cx="235362" cy="256146"/>
      </dsp:txXfrm>
    </dsp:sp>
    <dsp:sp modelId="{C267FDDD-7E90-415B-9D3C-DFEC11E8FE03}">
      <dsp:nvSpPr>
        <dsp:cNvPr id="0" name=""/>
        <dsp:cNvSpPr/>
      </dsp:nvSpPr>
      <dsp:spPr>
        <a:xfrm>
          <a:off x="1798121" y="1118055"/>
          <a:ext cx="1264920" cy="1264920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9050" numCol="1" spcCol="1270" anchor="ctr" anchorCtr="0">
          <a:noAutofit/>
        </a:bodyPr>
        <a:lstStyle/>
        <a:p>
          <a:pPr lvl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500" kern="1200"/>
            <a:t>-- Trials in Set-up</a:t>
          </a:r>
        </a:p>
      </dsp:txBody>
      <dsp:txXfrm>
        <a:off x="1983364" y="1303298"/>
        <a:ext cx="894434" cy="894434"/>
      </dsp:txXfrm>
    </dsp:sp>
    <dsp:sp modelId="{48B10AD8-3D2D-4EB1-B7D4-8BFDDD100C09}">
      <dsp:nvSpPr>
        <dsp:cNvPr id="0" name=""/>
        <dsp:cNvSpPr/>
      </dsp:nvSpPr>
      <dsp:spPr>
        <a:xfrm rot="19440000">
          <a:off x="3023057" y="984458"/>
          <a:ext cx="336231" cy="426910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/>
        </a:p>
      </dsp:txBody>
      <dsp:txXfrm>
        <a:off x="3032689" y="1099485"/>
        <a:ext cx="235362" cy="256146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9E2FDA8-C12D-402D-AA80-3BA63DFA0B6B}">
      <dsp:nvSpPr>
        <dsp:cNvPr id="0" name=""/>
        <dsp:cNvSpPr/>
      </dsp:nvSpPr>
      <dsp:spPr>
        <a:xfrm>
          <a:off x="1136141" y="0"/>
          <a:ext cx="1501902" cy="834390"/>
        </a:xfrm>
        <a:prstGeom prst="roundRect">
          <a:avLst>
            <a:gd name="adj" fmla="val 10000"/>
          </a:avLst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770" tIns="64770" rIns="64770" bIns="64770" numCol="1" spcCol="1270" anchor="ctr" anchorCtr="0">
          <a:noAutofit/>
        </a:bodyPr>
        <a:lstStyle/>
        <a:p>
          <a:pPr lvl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kern="1200"/>
            <a:t>Non-Recruiting Studies</a:t>
          </a:r>
        </a:p>
      </dsp:txBody>
      <dsp:txXfrm>
        <a:off x="1160579" y="24438"/>
        <a:ext cx="1453026" cy="785514"/>
      </dsp:txXfrm>
    </dsp:sp>
    <dsp:sp modelId="{9DFF34D6-DE45-41C4-9B2B-17A95DCE36DB}">
      <dsp:nvSpPr>
        <dsp:cNvPr id="0" name=""/>
        <dsp:cNvSpPr/>
      </dsp:nvSpPr>
      <dsp:spPr>
        <a:xfrm>
          <a:off x="3305555" y="0"/>
          <a:ext cx="1501902" cy="834390"/>
        </a:xfrm>
        <a:prstGeom prst="roundRect">
          <a:avLst>
            <a:gd name="adj" fmla="val 10000"/>
          </a:avLst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770" tIns="64770" rIns="64770" bIns="64770" numCol="1" spcCol="1270" anchor="ctr" anchorCtr="0">
          <a:noAutofit/>
        </a:bodyPr>
        <a:lstStyle/>
        <a:p>
          <a:pPr lvl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kern="1200"/>
            <a:t>Top Recruiting Studies</a:t>
          </a:r>
        </a:p>
      </dsp:txBody>
      <dsp:txXfrm>
        <a:off x="3329993" y="24438"/>
        <a:ext cx="1453026" cy="785514"/>
      </dsp:txXfrm>
    </dsp:sp>
    <dsp:sp modelId="{41E14731-48AC-439B-87EB-84F11C89D790}">
      <dsp:nvSpPr>
        <dsp:cNvPr id="0" name=""/>
        <dsp:cNvSpPr/>
      </dsp:nvSpPr>
      <dsp:spPr>
        <a:xfrm>
          <a:off x="2658903" y="3546157"/>
          <a:ext cx="625792" cy="625792"/>
        </a:xfrm>
        <a:prstGeom prst="triangle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CC1B48D-89D8-46DF-98AF-A9CAED6D2A23}">
      <dsp:nvSpPr>
        <dsp:cNvPr id="0" name=""/>
        <dsp:cNvSpPr/>
      </dsp:nvSpPr>
      <dsp:spPr>
        <a:xfrm rot="240000">
          <a:off x="1093849" y="3277998"/>
          <a:ext cx="3755901" cy="262638"/>
        </a:xfrm>
        <a:prstGeom prst="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027E6F29-2675-4016-8051-37587CDF4E9E}">
      <dsp:nvSpPr>
        <dsp:cNvPr id="0" name=""/>
        <dsp:cNvSpPr/>
      </dsp:nvSpPr>
      <dsp:spPr>
        <a:xfrm rot="240000">
          <a:off x="3348941" y="2621338"/>
          <a:ext cx="1498569" cy="698180"/>
        </a:xfrm>
        <a:prstGeom prst="roundRect">
          <a:avLst/>
        </a:prstGeom>
        <a:solidFill>
          <a:srgbClr val="00B05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0490" tIns="110490" rIns="110490" bIns="110490" numCol="1" spcCol="1270" anchor="ctr" anchorCtr="0">
          <a:noAutofit/>
        </a:bodyPr>
        <a:lstStyle/>
        <a:p>
          <a:pPr lvl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2900" kern="1200"/>
            <a:t>Trial X</a:t>
          </a:r>
        </a:p>
      </dsp:txBody>
      <dsp:txXfrm>
        <a:off x="3383023" y="2655420"/>
        <a:ext cx="1430405" cy="630016"/>
      </dsp:txXfrm>
    </dsp:sp>
    <dsp:sp modelId="{E94E3F2D-4DD1-4FA3-B307-DA73DA5C4AC9}">
      <dsp:nvSpPr>
        <dsp:cNvPr id="0" name=""/>
        <dsp:cNvSpPr/>
      </dsp:nvSpPr>
      <dsp:spPr>
        <a:xfrm rot="240000">
          <a:off x="3403177" y="1870387"/>
          <a:ext cx="1498569" cy="698180"/>
        </a:xfrm>
        <a:prstGeom prst="roundRect">
          <a:avLst/>
        </a:prstGeom>
        <a:solidFill>
          <a:srgbClr val="00B05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0490" tIns="110490" rIns="110490" bIns="110490" numCol="1" spcCol="1270" anchor="ctr" anchorCtr="0">
          <a:noAutofit/>
        </a:bodyPr>
        <a:lstStyle/>
        <a:p>
          <a:pPr lvl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2900" kern="1200"/>
            <a:t>Trial X</a:t>
          </a:r>
        </a:p>
      </dsp:txBody>
      <dsp:txXfrm>
        <a:off x="3437259" y="1904469"/>
        <a:ext cx="1430405" cy="630016"/>
      </dsp:txXfrm>
    </dsp:sp>
    <dsp:sp modelId="{0068CD92-3315-416A-9BB8-4E9C01F28C72}">
      <dsp:nvSpPr>
        <dsp:cNvPr id="0" name=""/>
        <dsp:cNvSpPr/>
      </dsp:nvSpPr>
      <dsp:spPr>
        <a:xfrm rot="240000">
          <a:off x="3457412" y="1136124"/>
          <a:ext cx="1498569" cy="698180"/>
        </a:xfrm>
        <a:prstGeom prst="roundRect">
          <a:avLst/>
        </a:prstGeom>
        <a:solidFill>
          <a:srgbClr val="00B05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0490" tIns="110490" rIns="110490" bIns="110490" numCol="1" spcCol="1270" anchor="ctr" anchorCtr="0">
          <a:noAutofit/>
        </a:bodyPr>
        <a:lstStyle/>
        <a:p>
          <a:pPr lvl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2900" kern="1200"/>
            <a:t>Trial X</a:t>
          </a:r>
        </a:p>
      </dsp:txBody>
      <dsp:txXfrm>
        <a:off x="3491494" y="1170206"/>
        <a:ext cx="1430405" cy="630016"/>
      </dsp:txXfrm>
    </dsp:sp>
    <dsp:sp modelId="{A55B4DE9-0766-4E9E-BB00-E557419D9D32}">
      <dsp:nvSpPr>
        <dsp:cNvPr id="0" name=""/>
        <dsp:cNvSpPr/>
      </dsp:nvSpPr>
      <dsp:spPr>
        <a:xfrm rot="240000">
          <a:off x="1200387" y="2471148"/>
          <a:ext cx="1498569" cy="698180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0490" tIns="110490" rIns="110490" bIns="110490" numCol="1" spcCol="1270" anchor="ctr" anchorCtr="0">
          <a:noAutofit/>
        </a:bodyPr>
        <a:lstStyle/>
        <a:p>
          <a:pPr lvl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2900" b="0" i="0" u="none" kern="1200"/>
            <a:t>Trial X</a:t>
          </a:r>
          <a:endParaRPr lang="en-US" sz="2900" kern="1200"/>
        </a:p>
      </dsp:txBody>
      <dsp:txXfrm>
        <a:off x="1234469" y="2505230"/>
        <a:ext cx="1430405" cy="630016"/>
      </dsp:txXfrm>
    </dsp:sp>
    <dsp:sp modelId="{5A5ACA9D-77A5-4D87-A323-AE39D2DD1F74}">
      <dsp:nvSpPr>
        <dsp:cNvPr id="0" name=""/>
        <dsp:cNvSpPr/>
      </dsp:nvSpPr>
      <dsp:spPr>
        <a:xfrm rot="240000">
          <a:off x="1254622" y="1720197"/>
          <a:ext cx="1498569" cy="698180"/>
        </a:xfrm>
        <a:prstGeom prst="roundRect">
          <a:avLst/>
        </a:prstGeom>
        <a:solidFill>
          <a:srgbClr val="FF00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0490" tIns="110490" rIns="110490" bIns="110490" numCol="1" spcCol="1270" anchor="ctr" anchorCtr="0">
          <a:noAutofit/>
        </a:bodyPr>
        <a:lstStyle/>
        <a:p>
          <a:pPr lvl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2900" b="0" i="0" u="none" kern="1200"/>
            <a:t>Trial X</a:t>
          </a:r>
          <a:endParaRPr lang="en-US" sz="2900" kern="1200"/>
        </a:p>
      </dsp:txBody>
      <dsp:txXfrm>
        <a:off x="1288704" y="1754279"/>
        <a:ext cx="1430405" cy="63001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2">
  <dgm:title val=""/>
  <dgm:desc val=""/>
  <dgm:catLst>
    <dgm:cat type="cycle" pri="1000"/>
    <dgm:cat type="convert" pri="1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  <dgm:cxn modelId="9" srcId="0" destId="4" srcOrd="3" destOrd="0"/>
        <dgm:cxn modelId="10" srcId="0" destId="5" srcOrd="4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cycle">
    <dgm:varLst>
      <dgm:dir/>
      <dgm:resizeHandles val="exact"/>
    </dgm:varLst>
    <dgm:choose name="Name0">
      <dgm:if name="Name1" func="var" arg="dir" op="equ" val="norm">
        <dgm:choose name="Name2">
          <dgm:if name="Name3" axis="ch" ptType="node" func="cnt" op="gt" val="2">
            <dgm:alg type="cycle">
              <dgm:param type="stAng" val="0"/>
              <dgm:param type="spanAng" val="360"/>
            </dgm:alg>
          </dgm:if>
          <dgm:else name="Name4">
            <dgm:alg type="cycle">
              <dgm:param type="stAng" val="-90"/>
              <dgm:param type="spanAng" val="360"/>
            </dgm:alg>
          </dgm:else>
        </dgm:choose>
      </dgm:if>
      <dgm:else name="Name5">
        <dgm:choose name="Name6">
          <dgm:if name="Name7" axis="ch" ptType="node" func="cnt" op="gt" val="2">
            <dgm:alg type="cycle">
              <dgm:param type="stAng" val="0"/>
              <dgm:param type="spanAng" val="-360"/>
            </dgm:alg>
          </dgm:if>
          <dgm:else name="Name8">
            <dgm:alg type="cycle">
              <dgm:param type="stAng" val="90"/>
              <dgm:param type="spanAng" val="-360"/>
            </dgm:alg>
          </dgm:else>
        </dgm:choose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w" for="ch" ptType="sibTrans" refType="w" refFor="ch" refPtType="node" op="equ" fact="0.25"/>
      <dgm:constr type="sibSp" refType="w" refFor="ch" refPtType="node" fact="0.5"/>
      <dgm:constr type="primFontSz" for="ch" ptType="node" op="equ" val="65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alg type="tx">
          <dgm:param type="txAnchorVertCh" val="mid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h" refType="w"/>
          <dgm:constr type="lMarg" refType="primFontSz" fact="0.1"/>
          <dgm:constr type="rMarg" refType="primFontSz" fact="0.1"/>
          <dgm:constr type="tMarg" refType="primFontSz" fact="0.1"/>
          <dgm:constr type="bMarg" refType="primFontSz" fact="0.1"/>
        </dgm:constrLst>
        <dgm:ruleLst>
          <dgm:rule type="primFontSz" val="5" fact="NaN" max="NaN"/>
        </dgm:ruleLst>
      </dgm:layoutNode>
      <dgm:choose name="Name9">
        <dgm:if name="Name10" axis="par ch" ptType="doc node" func="cnt" op="gt" val="1">
          <dgm:forEach name="sibTransForEach" axis="followSib" ptType="sibTrans" hideLastTrans="0" cnt="1">
            <dgm:layoutNode name="sibTrans">
              <dgm:choose name="Name11">
                <dgm:if name="Name12" axis="par ch" ptType="doc node" func="cnt" op="lt" val="3">
                  <dgm:alg type="conn">
                    <dgm:param type="begPts" val="radial"/>
                    <dgm:param type="endPts" val="radial"/>
                  </dgm:alg>
                </dgm:if>
                <dgm:else name="Name13">
                  <dgm:alg type="conn">
                    <dgm:param type="begPts" val="auto"/>
                    <dgm:param type="endPts" val="auto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1.35"/>
                <dgm:constr type="connDist"/>
                <dgm:constr type="w" for="ch" refType="connDist" fact="0.45"/>
                <dgm:constr type="h" for="ch" refType="h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14"/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balance1">
  <dgm:title val=""/>
  <dgm:desc val=""/>
  <dgm:catLst>
    <dgm:cat type="relationship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  <dgm:cxn modelId="25" srcId="2" destId="23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2"/>
        <dgm:pt modelId="21"/>
        <dgm:pt modelId="22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2"/>
        <dgm:pt modelId="21"/>
        <dgm:pt modelId="22"/>
        <dgm:pt modelId="23"/>
      </dgm:ptLst>
      <dgm:cxnLst>
        <dgm:cxn modelId="4" srcId="0" destId="1" srcOrd="0" destOrd="0"/>
        <dgm:cxn modelId="5" srcId="0" destId="2" srcOrd="1" destOrd="0"/>
        <dgm:cxn modelId="15" srcId="1" destId="11" srcOrd="0" destOrd="0"/>
        <dgm:cxn modelId="16" srcId="1" destId="12" srcOrd="0" destOrd="0"/>
        <dgm:cxn modelId="17" srcId="1" destId="13" srcOrd="0" destOrd="0"/>
        <dgm:cxn modelId="25" srcId="2" destId="21" srcOrd="0" destOrd="0"/>
        <dgm:cxn modelId="26" srcId="2" destId="22" srcOrd="0" destOrd="0"/>
        <dgm:cxn modelId="27" srcId="2" destId="23" srcOrd="0" destOrd="0"/>
      </dgm:cxnLst>
      <dgm:bg/>
      <dgm:whole/>
    </dgm:dataModel>
  </dgm:clrData>
  <dgm:layoutNode name="outerComposite">
    <dgm:varLst>
      <dgm:chMax val="2"/>
      <dgm:animLvl val="lvl"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onstrLst>
      <dgm:constr type="h" for="ch" forName="parentComposite" refType="h" refFor="ch" refForName="dummyMaxCanvas" op="equ" fact="0.2"/>
      <dgm:constr type="t" for="ch" forName="parentComposite"/>
      <dgm:constr type="h" for="ch" forName="childrenComposite" refType="h" refFor="ch" refForName="dummyMaxCanvas" op="equ" fact="0.8"/>
      <dgm:constr type="t" for="ch" forName="childrenComposite" refType="h" refFor="ch" refForName="dummyMaxCanvas" fact="0.2"/>
    </dgm:constrLst>
    <dgm:ruleLst/>
    <dgm:layoutNode name="dummyMaxCanvas">
      <dgm:alg type="sp"/>
      <dgm:shape xmlns:r="http://schemas.openxmlformats.org/officeDocument/2006/relationships" r:blip="">
        <dgm:adjLst/>
      </dgm:shape>
      <dgm:presOf/>
      <dgm:constrLst/>
      <dgm:ruleLst/>
    </dgm:layoutNode>
    <dgm:layoutNode name="parentComposite">
      <dgm:alg type="composite"/>
      <dgm:shape xmlns:r="http://schemas.openxmlformats.org/officeDocument/2006/relationships" r:blip="">
        <dgm:adjLst/>
      </dgm:shape>
      <dgm:presOf/>
      <dgm:constrLst>
        <dgm:constr type="w" for="ch" forName="parent1" refType="w" fact="0.36"/>
        <dgm:constr type="ctrX" for="ch" forName="parent1" refType="w" fact="0.24"/>
        <dgm:constr type="w" for="ch" forName="parent2" refType="w" fact="0.36"/>
        <dgm:constr type="ctrX" for="ch" forName="parent2" refType="w" fact="0.76"/>
        <dgm:constr type="primFontSz" for="ch" ptType="node" op="equ"/>
      </dgm:constrLst>
      <dgm:ruleLst/>
      <dgm:layoutNode name="parent1" styleLbl="alignAccFollowNode1">
        <dgm:varLst>
          <dgm:chMax val="4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ch" ptType="node" cnt="1"/>
        <dgm:constrLst>
          <dgm:constr type="primFontSz" val="65"/>
          <dgm:constr type="lMarg" refType="primFontSz" fact="0.3"/>
          <dgm:constr type="rMarg" refType="primFontSz" fact="0.3"/>
          <dgm:constr type="tMarg" refType="primFontSz" fact="0.3"/>
          <dgm:constr type="bMarg" refType="primFontSz" fact="0.3"/>
        </dgm:constrLst>
        <dgm:ruleLst>
          <dgm:rule type="primFontSz" val="5" fact="NaN" max="NaN"/>
        </dgm:ruleLst>
      </dgm:layoutNode>
      <dgm:layoutNode name="parent2" styleLbl="alignAccFollowNode1">
        <dgm:varLst>
          <dgm:chMax val="4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ch" ptType="node" st="2" cnt="1"/>
        <dgm:constrLst>
          <dgm:constr type="primFontSz" val="65"/>
          <dgm:constr type="lMarg" refType="primFontSz" fact="0.3"/>
          <dgm:constr type="rMarg" refType="primFontSz" fact="0.3"/>
          <dgm:constr type="tMarg" refType="primFontSz" fact="0.3"/>
          <dgm:constr type="bMarg" refType="primFontSz" fact="0.3"/>
        </dgm:constrLst>
        <dgm:ruleLst>
          <dgm:rule type="primFontSz" val="5" fact="NaN" max="NaN"/>
        </dgm:ruleLst>
      </dgm:layoutNode>
    </dgm:layoutNode>
    <dgm:layoutNode name="childrenComposite">
      <dgm:alg type="composite"/>
      <dgm:shape xmlns:r="http://schemas.openxmlformats.org/officeDocument/2006/relationships" r:blip="">
        <dgm:adjLst/>
      </dgm:shape>
      <dgm:presOf/>
      <dgm:constrLst>
        <dgm:constr type="primFontSz" for="ch" ptType="node" op="equ" val="65"/>
        <dgm:constr type="w" for="ch" forName="fulcrum" refType="w" fact="0.15"/>
        <dgm:constr type="h" for="ch" forName="fulcrum" refType="w" refFor="ch" refForName="fulcrum"/>
        <dgm:constr type="b" for="ch" forName="fulcrum" refType="h"/>
        <dgm:constr type="ctrX" for="ch" forName="fulcrum" refType="w" fact="0.5"/>
        <dgm:constr type="w" for="ch" forName="balance_00" refType="w" fact="0.9"/>
        <dgm:constr type="h" for="ch" forName="balance_00" refType="h" fact="0.076"/>
        <dgm:constr type="b" for="ch" forName="balance_00" refType="h" fact="0.81"/>
        <dgm:constr type="ctrX" for="ch" forName="balance_00" refType="w" fact="0.5"/>
        <dgm:constr type="w" for="ch" forName="balance_01" refType="w"/>
        <dgm:constr type="h" for="ch" forName="balance_01" refType="h" fact="0.157"/>
        <dgm:constr type="b" for="ch" forName="balance_01" refType="h" fact="0.85"/>
        <dgm:constr type="ctrX" for="ch" forName="balance_01" refType="w" fact="0.5"/>
        <dgm:constr type="w" for="ch" forName="balance_02" refType="w"/>
        <dgm:constr type="h" for="ch" forName="balance_02" refType="h" fact="0.157"/>
        <dgm:constr type="b" for="ch" forName="balance_02" refType="h" fact="0.85"/>
        <dgm:constr type="ctrX" for="ch" forName="balance_02" refType="w" fact="0.5"/>
        <dgm:constr type="w" for="ch" forName="balance_03" refType="w"/>
        <dgm:constr type="h" for="ch" forName="balance_03" refType="h" fact="0.157"/>
        <dgm:constr type="b" for="ch" forName="balance_03" refType="h" fact="0.85"/>
        <dgm:constr type="ctrX" for="ch" forName="balance_03" refType="w" fact="0.5"/>
        <dgm:constr type="w" for="ch" forName="balance_04" refType="w"/>
        <dgm:constr type="h" for="ch" forName="balance_04" refType="h" fact="0.157"/>
        <dgm:constr type="b" for="ch" forName="balance_04" refType="h" fact="0.85"/>
        <dgm:constr type="ctrX" for="ch" forName="balance_04" refType="w" fact="0.5"/>
        <dgm:constr type="w" for="ch" forName="balance_10" refType="w"/>
        <dgm:constr type="h" for="ch" forName="balance_10" refType="h" fact="0.157"/>
        <dgm:constr type="b" for="ch" forName="balance_10" refType="h" fact="0.85"/>
        <dgm:constr type="ctrX" for="ch" forName="balance_10" refType="w" fact="0.5"/>
        <dgm:constr type="w" for="ch" forName="balance_11" refType="w" fact="0.9"/>
        <dgm:constr type="h" for="ch" forName="balance_11" refType="h" fact="0.076"/>
        <dgm:constr type="b" for="ch" forName="balance_11" refType="h" fact="0.81"/>
        <dgm:constr type="ctrX" for="ch" forName="balance_11" refType="w" fact="0.5"/>
        <dgm:constr type="w" for="ch" forName="balance_12" refType="w"/>
        <dgm:constr type="h" for="ch" forName="balance_12" refType="h" fact="0.157"/>
        <dgm:constr type="b" for="ch" forName="balance_12" refType="h" fact="0.85"/>
        <dgm:constr type="ctrX" for="ch" forName="balance_12" refType="w" fact="0.5"/>
        <dgm:constr type="w" for="ch" forName="balance_13" refType="w"/>
        <dgm:constr type="h" for="ch" forName="balance_13" refType="h" fact="0.157"/>
        <dgm:constr type="b" for="ch" forName="balance_13" refType="h" fact="0.85"/>
        <dgm:constr type="ctrX" for="ch" forName="balance_13" refType="w" fact="0.5"/>
        <dgm:constr type="w" for="ch" forName="balance_14" refType="w"/>
        <dgm:constr type="h" for="ch" forName="balance_14" refType="h" fact="0.157"/>
        <dgm:constr type="b" for="ch" forName="balance_14" refType="h" fact="0.85"/>
        <dgm:constr type="ctrX" for="ch" forName="balance_14" refType="w" fact="0.5"/>
        <dgm:constr type="w" for="ch" forName="balance_20" refType="w"/>
        <dgm:constr type="h" for="ch" forName="balance_20" refType="h" fact="0.157"/>
        <dgm:constr type="b" for="ch" forName="balance_20" refType="h" fact="0.85"/>
        <dgm:constr type="ctrX" for="ch" forName="balance_20" refType="w" fact="0.5"/>
        <dgm:constr type="w" for="ch" forName="balance_21" refType="w"/>
        <dgm:constr type="h" for="ch" forName="balance_21" refType="h" fact="0.157"/>
        <dgm:constr type="b" for="ch" forName="balance_21" refType="h" fact="0.85"/>
        <dgm:constr type="ctrX" for="ch" forName="balance_21" refType="w" fact="0.5"/>
        <dgm:constr type="w" for="ch" forName="balance_22" refType="w" fact="0.9"/>
        <dgm:constr type="h" for="ch" forName="balance_22" refType="h" fact="0.076"/>
        <dgm:constr type="b" for="ch" forName="balance_22" refType="h" fact="0.81"/>
        <dgm:constr type="ctrX" for="ch" forName="balance_22" refType="w" fact="0.5"/>
        <dgm:constr type="w" for="ch" forName="balance_23" refType="w"/>
        <dgm:constr type="h" for="ch" forName="balance_23" refType="h" fact="0.157"/>
        <dgm:constr type="b" for="ch" forName="balance_23" refType="h" fact="0.85"/>
        <dgm:constr type="ctrX" for="ch" forName="balance_23" refType="w" fact="0.5"/>
        <dgm:constr type="w" for="ch" forName="balance_24" refType="w"/>
        <dgm:constr type="h" for="ch" forName="balance_24" refType="h" fact="0.157"/>
        <dgm:constr type="b" for="ch" forName="balance_24" refType="h" fact="0.85"/>
        <dgm:constr type="ctrX" for="ch" forName="balance_24" refType="w" fact="0.5"/>
        <dgm:constr type="w" for="ch" forName="balance_30" refType="w"/>
        <dgm:constr type="h" for="ch" forName="balance_30" refType="h" fact="0.157"/>
        <dgm:constr type="b" for="ch" forName="balance_30" refType="h" fact="0.85"/>
        <dgm:constr type="ctrX" for="ch" forName="balance_30" refType="w" fact="0.5"/>
        <dgm:constr type="w" for="ch" forName="balance_31" refType="w"/>
        <dgm:constr type="h" for="ch" forName="balance_31" refType="h" fact="0.157"/>
        <dgm:constr type="b" for="ch" forName="balance_31" refType="h" fact="0.85"/>
        <dgm:constr type="ctrX" for="ch" forName="balance_31" refType="w" fact="0.5"/>
        <dgm:constr type="w" for="ch" forName="balance_32" refType="w"/>
        <dgm:constr type="h" for="ch" forName="balance_32" refType="h" fact="0.157"/>
        <dgm:constr type="b" for="ch" forName="balance_32" refType="h" fact="0.85"/>
        <dgm:constr type="ctrX" for="ch" forName="balance_32" refType="w" fact="0.5"/>
        <dgm:constr type="w" for="ch" forName="balance_33" refType="w" fact="0.9"/>
        <dgm:constr type="h" for="ch" forName="balance_33" refType="h" fact="0.076"/>
        <dgm:constr type="b" for="ch" forName="balance_33" refType="h" fact="0.81"/>
        <dgm:constr type="ctrX" for="ch" forName="balance_33" refType="w" fact="0.5"/>
        <dgm:constr type="w" for="ch" forName="balance_34" refType="w"/>
        <dgm:constr type="h" for="ch" forName="balance_34" refType="h" fact="0.157"/>
        <dgm:constr type="b" for="ch" forName="balance_34" refType="h" fact="0.85"/>
        <dgm:constr type="ctrX" for="ch" forName="balance_34" refType="w" fact="0.5"/>
        <dgm:constr type="w" for="ch" forName="balance_40" refType="w"/>
        <dgm:constr type="h" for="ch" forName="balance_40" refType="h" fact="0.157"/>
        <dgm:constr type="b" for="ch" forName="balance_40" refType="h" fact="0.85"/>
        <dgm:constr type="ctrX" for="ch" forName="balance_40" refType="w" fact="0.5"/>
        <dgm:constr type="w" for="ch" forName="balance_41" refType="w"/>
        <dgm:constr type="h" for="ch" forName="balance_41" refType="h" fact="0.157"/>
        <dgm:constr type="b" for="ch" forName="balance_41" refType="h" fact="0.85"/>
        <dgm:constr type="ctrX" for="ch" forName="balance_41" refType="w" fact="0.5"/>
        <dgm:constr type="w" for="ch" forName="balance_42" refType="w"/>
        <dgm:constr type="h" for="ch" forName="balance_42" refType="h" fact="0.157"/>
        <dgm:constr type="b" for="ch" forName="balance_42" refType="h" fact="0.85"/>
        <dgm:constr type="ctrX" for="ch" forName="balance_42" refType="w" fact="0.5"/>
        <dgm:constr type="w" for="ch" forName="balance_43" refType="w"/>
        <dgm:constr type="h" for="ch" forName="balance_43" refType="h" fact="0.157"/>
        <dgm:constr type="b" for="ch" forName="balance_43" refType="h" fact="0.85"/>
        <dgm:constr type="ctrX" for="ch" forName="balance_43" refType="w" fact="0.5"/>
        <dgm:constr type="w" for="ch" forName="balance_44" refType="w" fact="0.9"/>
        <dgm:constr type="h" for="ch" forName="balance_44" refType="h" fact="0.076"/>
        <dgm:constr type="b" for="ch" forName="balance_44" refType="h" fact="0.81"/>
        <dgm:constr type="ctrX" for="ch" forName="balance_44" refType="w" fact="0.5"/>
        <dgm:constr type="w" for="ch" forName="right_01_1" refType="w" fact="0.4"/>
        <dgm:constr type="h" for="ch" forName="right_01_1" refType="h" fact="0.7"/>
        <dgm:constr type="b" for="ch" forName="right_01_1" refType="h" fact="0.76"/>
        <dgm:constr type="ctrX" for="ch" forName="right_01_1" refType="w" fact="0.78"/>
        <dgm:constr type="w" for="ch" forName="left_10_1" refType="w" fact="0.4"/>
        <dgm:constr type="h" for="ch" forName="left_10_1" refType="h" fact="0.7"/>
        <dgm:constr type="b" for="ch" forName="left_10_1" refType="h" fact="0.76"/>
        <dgm:constr type="ctrX" for="ch" forName="left_10_1" refType="w" fact="0.22"/>
        <dgm:constr type="w" for="ch" forName="right_11_1" refType="w" fact="0.36"/>
        <dgm:constr type="h" for="ch" forName="right_11_1" refType="h" fact="0.67"/>
        <dgm:constr type="b" for="ch" forName="right_11_1" refType="h" fact="0.725"/>
        <dgm:constr type="ctrX" for="ch" forName="right_11_1" refType="w" fact="0.76"/>
        <dgm:constr type="w" for="ch" forName="left_11_1" refType="w" fact="0.36"/>
        <dgm:constr type="h" for="ch" forName="left_11_1" refType="h" fact="0.67"/>
        <dgm:constr type="b" for="ch" forName="left_11_1" refType="h" fact="0.725"/>
        <dgm:constr type="ctrX" for="ch" forName="left_11_1" refType="w" fact="0.24"/>
        <dgm:constr type="w" for="ch" forName="right_02_1" refType="w" fact="0.388"/>
        <dgm:constr type="h" for="ch" forName="right_02_1" refType="h" fact="0.36"/>
        <dgm:constr type="b" for="ch" forName="right_02_1" refType="h" fact="0.76"/>
        <dgm:constr type="ctrX" for="ch" forName="right_02_1" refType="w" fact="0.77"/>
        <dgm:constr type="w" for="ch" forName="right_02_2" refType="w" fact="0.388"/>
        <dgm:constr type="h" for="ch" forName="right_02_2" refType="h" fact="0.36"/>
        <dgm:constr type="b" for="ch" forName="right_02_2" refType="h" fact="0.42"/>
        <dgm:constr type="ctrX" for="ch" forName="right_02_2" refType="w" fact="0.79"/>
        <dgm:constr type="w" for="ch" forName="left_20_1" refType="w" fact="0.388"/>
        <dgm:constr type="h" for="ch" forName="left_20_1" refType="h" fact="0.36"/>
        <dgm:constr type="b" for="ch" forName="left_20_1" refType="h" fact="0.76"/>
        <dgm:constr type="ctrX" for="ch" forName="left_20_1" refType="w" fact="0.23"/>
        <dgm:constr type="w" for="ch" forName="left_20_2" refType="w" fact="0.388"/>
        <dgm:constr type="h" for="ch" forName="left_20_2" refType="h" fact="0.36"/>
        <dgm:constr type="b" for="ch" forName="left_20_2" refType="h" fact="0.42"/>
        <dgm:constr type="ctrX" for="ch" forName="left_20_2" refType="w" fact="0.21"/>
        <dgm:constr type="w" for="ch" forName="right_12_1" refType="w" fact="0.388"/>
        <dgm:constr type="h" for="ch" forName="right_12_1" refType="h" fact="0.36"/>
        <dgm:constr type="b" for="ch" forName="right_12_1" refType="h" fact="0.76"/>
        <dgm:constr type="ctrX" for="ch" forName="right_12_1" refType="w" fact="0.77"/>
        <dgm:constr type="w" for="ch" forName="right_12_2" refType="w" fact="0.388"/>
        <dgm:constr type="h" for="ch" forName="right_12_2" refType="h" fact="0.36"/>
        <dgm:constr type="b" for="ch" forName="right_12_2" refType="h" fact="0.42"/>
        <dgm:constr type="ctrX" for="ch" forName="right_12_2" refType="w" fact="0.79"/>
        <dgm:constr type="w" for="ch" forName="left_12_1" refType="w" fact="0.388"/>
        <dgm:constr type="h" for="ch" forName="left_12_1" refType="h" fact="0.36"/>
        <dgm:constr type="b" for="ch" forName="left_12_1" refType="h" fact="0.715"/>
        <dgm:constr type="ctrX" for="ch" forName="left_12_1" refType="w" fact="0.255"/>
        <dgm:constr type="w" for="ch" forName="right_22_1" refType="w" fact="0.36"/>
        <dgm:constr type="h" for="ch" forName="right_22_1" refType="h" fact="0.32"/>
        <dgm:constr type="b" for="ch" forName="right_22_1" refType="h" fact="0.725"/>
        <dgm:constr type="ctrX" for="ch" forName="right_22_1" refType="w" fact="0.76"/>
        <dgm:constr type="w" for="ch" forName="right_22_2" refType="w" fact="0.36"/>
        <dgm:constr type="h" for="ch" forName="right_22_2" refType="h" fact="0.32"/>
        <dgm:constr type="b" for="ch" forName="right_22_2" refType="h" fact="0.39"/>
        <dgm:constr type="ctrX" for="ch" forName="right_22_2" refType="w" fact="0.76"/>
        <dgm:constr type="w" for="ch" forName="left_22_1" refType="w" fact="0.36"/>
        <dgm:constr type="h" for="ch" forName="left_22_1" refType="h" fact="0.32"/>
        <dgm:constr type="b" for="ch" forName="left_22_1" refType="h" fact="0.725"/>
        <dgm:constr type="ctrX" for="ch" forName="left_22_1" refType="w" fact="0.24"/>
        <dgm:constr type="w" for="ch" forName="left_22_2" refType="w" fact="0.36"/>
        <dgm:constr type="h" for="ch" forName="left_22_2" refType="h" fact="0.32"/>
        <dgm:constr type="b" for="ch" forName="left_22_2" refType="h" fact="0.39"/>
        <dgm:constr type="ctrX" for="ch" forName="left_22_2" refType="w" fact="0.24"/>
        <dgm:constr type="w" for="ch" forName="left_21_1" refType="w" fact="0.388"/>
        <dgm:constr type="h" for="ch" forName="left_21_1" refType="h" fact="0.36"/>
        <dgm:constr type="b" for="ch" forName="left_21_1" refType="h" fact="0.76"/>
        <dgm:constr type="ctrX" for="ch" forName="left_21_1" refType="w" fact="0.23"/>
        <dgm:constr type="w" for="ch" forName="left_21_2" refType="w" fact="0.388"/>
        <dgm:constr type="h" for="ch" forName="left_21_2" refType="h" fact="0.36"/>
        <dgm:constr type="b" for="ch" forName="left_21_2" refType="h" fact="0.42"/>
        <dgm:constr type="ctrX" for="ch" forName="left_21_2" refType="w" fact="0.21"/>
        <dgm:constr type="w" for="ch" forName="right_21_1" refType="w" fact="0.388"/>
        <dgm:constr type="h" for="ch" forName="right_21_1" refType="h" fact="0.36"/>
        <dgm:constr type="b" for="ch" forName="right_21_1" refType="h" fact="0.715"/>
        <dgm:constr type="ctrX" for="ch" forName="right_21_1" refType="w" fact="0.745"/>
        <dgm:constr type="w" for="ch" forName="right_03_1" refType="w" fact="0.37"/>
        <dgm:constr type="h" for="ch" forName="right_03_1" refType="h" fact="0.24"/>
        <dgm:constr type="b" for="ch" forName="right_03_1" refType="h" fact="0.76"/>
        <dgm:constr type="ctrX" for="ch" forName="right_03_1" refType="w" fact="0.77"/>
        <dgm:constr type="w" for="ch" forName="right_03_2" refType="w" fact="0.37"/>
        <dgm:constr type="h" for="ch" forName="right_03_2" refType="h" fact="0.24"/>
        <dgm:constr type="b" for="ch" forName="right_03_2" refType="h" fact="0.535"/>
        <dgm:constr type="ctrX" for="ch" forName="right_03_2" refType="w" fact="0.783"/>
        <dgm:constr type="w" for="ch" forName="right_03_3" refType="w" fact="0.37"/>
        <dgm:constr type="h" for="ch" forName="right_03_3" refType="h" fact="0.24"/>
        <dgm:constr type="b" for="ch" forName="right_03_3" refType="h" fact="0.315"/>
        <dgm:constr type="ctrX" for="ch" forName="right_03_3" refType="w" fact="0.796"/>
        <dgm:constr type="w" for="ch" forName="left_30_1" refType="w" fact="0.37"/>
        <dgm:constr type="h" for="ch" forName="left_30_1" refType="h" fact="0.24"/>
        <dgm:constr type="b" for="ch" forName="left_30_1" refType="h" fact="0.76"/>
        <dgm:constr type="ctrX" for="ch" forName="left_30_1" refType="w" fact="0.23"/>
        <dgm:constr type="w" for="ch" forName="left_30_2" refType="w" fact="0.37"/>
        <dgm:constr type="h" for="ch" forName="left_30_2" refType="h" fact="0.24"/>
        <dgm:constr type="b" for="ch" forName="left_30_2" refType="h" fact="0.535"/>
        <dgm:constr type="ctrX" for="ch" forName="left_30_2" refType="w" fact="0.217"/>
        <dgm:constr type="w" for="ch" forName="left_30_3" refType="w" fact="0.37"/>
        <dgm:constr type="h" for="ch" forName="left_30_3" refType="h" fact="0.24"/>
        <dgm:constr type="b" for="ch" forName="left_30_3" refType="h" fact="0.315"/>
        <dgm:constr type="ctrX" for="ch" forName="left_30_3" refType="w" fact="0.204"/>
        <dgm:constr type="w" for="ch" forName="right_13_1" refType="w" fact="0.37"/>
        <dgm:constr type="h" for="ch" forName="right_13_1" refType="h" fact="0.24"/>
        <dgm:constr type="b" for="ch" forName="right_13_1" refType="h" fact="0.76"/>
        <dgm:constr type="ctrX" for="ch" forName="right_13_1" refType="w" fact="0.77"/>
        <dgm:constr type="w" for="ch" forName="right_13_2" refType="w" fact="0.37"/>
        <dgm:constr type="h" for="ch" forName="right_13_2" refType="h" fact="0.24"/>
        <dgm:constr type="b" for="ch" forName="right_13_2" refType="h" fact="0.535"/>
        <dgm:constr type="ctrX" for="ch" forName="right_13_2" refType="w" fact="0.783"/>
        <dgm:constr type="w" for="ch" forName="right_13_3" refType="w" fact="0.37"/>
        <dgm:constr type="h" for="ch" forName="right_13_3" refType="h" fact="0.24"/>
        <dgm:constr type="b" for="ch" forName="right_13_3" refType="h" fact="0.315"/>
        <dgm:constr type="ctrX" for="ch" forName="right_13_3" refType="w" fact="0.796"/>
        <dgm:constr type="w" for="ch" forName="left_13_1" refType="w" fact="0.37"/>
        <dgm:constr type="h" for="ch" forName="left_13_1" refType="h" fact="0.24"/>
        <dgm:constr type="b" for="ch" forName="left_13_1" refType="h" fact="0.715"/>
        <dgm:constr type="ctrX" for="ch" forName="left_13_1" refType="w" fact="0.255"/>
        <dgm:constr type="w" for="ch" forName="left_31_1" refType="w" fact="0.37"/>
        <dgm:constr type="h" for="ch" forName="left_31_1" refType="h" fact="0.24"/>
        <dgm:constr type="b" for="ch" forName="left_31_1" refType="h" fact="0.76"/>
        <dgm:constr type="ctrX" for="ch" forName="left_31_1" refType="w" fact="0.23"/>
        <dgm:constr type="w" for="ch" forName="left_31_2" refType="w" fact="0.37"/>
        <dgm:constr type="h" for="ch" forName="left_31_2" refType="h" fact="0.24"/>
        <dgm:constr type="b" for="ch" forName="left_31_2" refType="h" fact="0.535"/>
        <dgm:constr type="ctrX" for="ch" forName="left_31_2" refType="w" fact="0.217"/>
        <dgm:constr type="w" for="ch" forName="left_31_3" refType="w" fact="0.37"/>
        <dgm:constr type="h" for="ch" forName="left_31_3" refType="h" fact="0.24"/>
        <dgm:constr type="b" for="ch" forName="left_31_3" refType="h" fact="0.315"/>
        <dgm:constr type="ctrX" for="ch" forName="left_31_3" refType="w" fact="0.204"/>
        <dgm:constr type="w" for="ch" forName="right_31_1" refType="w" fact="0.37"/>
        <dgm:constr type="h" for="ch" forName="right_31_1" refType="h" fact="0.24"/>
        <dgm:constr type="b" for="ch" forName="right_31_1" refType="h" fact="0.715"/>
        <dgm:constr type="ctrX" for="ch" forName="right_31_1" refType="w" fact="0.745"/>
        <dgm:constr type="w" for="ch" forName="right_23_1" refType="w" fact="0.37"/>
        <dgm:constr type="h" for="ch" forName="right_23_1" refType="h" fact="0.24"/>
        <dgm:constr type="b" for="ch" forName="right_23_1" refType="h" fact="0.76"/>
        <dgm:constr type="ctrX" for="ch" forName="right_23_1" refType="w" fact="0.77"/>
        <dgm:constr type="w" for="ch" forName="right_23_2" refType="w" fact="0.37"/>
        <dgm:constr type="h" for="ch" forName="right_23_2" refType="h" fact="0.24"/>
        <dgm:constr type="b" for="ch" forName="right_23_2" refType="h" fact="0.535"/>
        <dgm:constr type="ctrX" for="ch" forName="right_23_2" refType="w" fact="0.783"/>
        <dgm:constr type="w" for="ch" forName="right_23_3" refType="w" fact="0.37"/>
        <dgm:constr type="h" for="ch" forName="right_23_3" refType="h" fact="0.24"/>
        <dgm:constr type="b" for="ch" forName="right_23_3" refType="h" fact="0.315"/>
        <dgm:constr type="ctrX" for="ch" forName="right_23_3" refType="w" fact="0.796"/>
        <dgm:constr type="w" for="ch" forName="left_23_1" refType="w" fact="0.37"/>
        <dgm:constr type="h" for="ch" forName="left_23_1" refType="h" fact="0.24"/>
        <dgm:constr type="b" for="ch" forName="left_23_1" refType="h" fact="0.715"/>
        <dgm:constr type="ctrX" for="ch" forName="left_23_1" refType="w" fact="0.255"/>
        <dgm:constr type="w" for="ch" forName="left_23_2" refType="w" fact="0.37"/>
        <dgm:constr type="h" for="ch" forName="left_23_2" refType="h" fact="0.24"/>
        <dgm:constr type="b" for="ch" forName="left_23_2" refType="h" fact="0.49"/>
        <dgm:constr type="ctrX" for="ch" forName="left_23_2" refType="w" fact="0.268"/>
        <dgm:constr type="w" for="ch" forName="left_32_1" refType="w" fact="0.37"/>
        <dgm:constr type="h" for="ch" forName="left_32_1" refType="h" fact="0.24"/>
        <dgm:constr type="b" for="ch" forName="left_32_1" refType="h" fact="0.76"/>
        <dgm:constr type="ctrX" for="ch" forName="left_32_1" refType="w" fact="0.23"/>
        <dgm:constr type="w" for="ch" forName="left_32_2" refType="w" fact="0.37"/>
        <dgm:constr type="h" for="ch" forName="left_32_2" refType="h" fact="0.24"/>
        <dgm:constr type="b" for="ch" forName="left_32_2" refType="h" fact="0.535"/>
        <dgm:constr type="ctrX" for="ch" forName="left_32_2" refType="w" fact="0.217"/>
        <dgm:constr type="w" for="ch" forName="left_32_3" refType="w" fact="0.37"/>
        <dgm:constr type="h" for="ch" forName="left_32_3" refType="h" fact="0.24"/>
        <dgm:constr type="b" for="ch" forName="left_32_3" refType="h" fact="0.315"/>
        <dgm:constr type="ctrX" for="ch" forName="left_32_3" refType="w" fact="0.204"/>
        <dgm:constr type="w" for="ch" forName="right_32_1" refType="w" fact="0.37"/>
        <dgm:constr type="h" for="ch" forName="right_32_1" refType="h" fact="0.24"/>
        <dgm:constr type="b" for="ch" forName="right_32_1" refType="h" fact="0.715"/>
        <dgm:constr type="ctrX" for="ch" forName="right_32_1" refType="w" fact="0.745"/>
        <dgm:constr type="w" for="ch" forName="right_32_2" refType="w" fact="0.37"/>
        <dgm:constr type="h" for="ch" forName="right_32_2" refType="h" fact="0.24"/>
        <dgm:constr type="b" for="ch" forName="right_32_2" refType="h" fact="0.49"/>
        <dgm:constr type="ctrX" for="ch" forName="right_32_2" refType="w" fact="0.732"/>
        <dgm:constr type="w" for="ch" forName="right_33_1" refType="w" fact="0.36"/>
        <dgm:constr type="h" for="ch" forName="right_33_1" refType="h" fact="0.21"/>
        <dgm:constr type="b" for="ch" forName="right_33_1" refType="h" fact="0.725"/>
        <dgm:constr type="ctrX" for="ch" forName="right_33_1" refType="w" fact="0.76"/>
        <dgm:constr type="w" for="ch" forName="right_33_2" refType="w" fact="0.36"/>
        <dgm:constr type="h" for="ch" forName="right_33_2" refType="h" fact="0.21"/>
        <dgm:constr type="b" for="ch" forName="right_33_2" refType="h" fact="0.5"/>
        <dgm:constr type="ctrX" for="ch" forName="right_33_2" refType="w" fact="0.76"/>
        <dgm:constr type="w" for="ch" forName="right_33_3" refType="w" fact="0.36"/>
        <dgm:constr type="h" for="ch" forName="right_33_3" refType="h" fact="0.21"/>
        <dgm:constr type="b" for="ch" forName="right_33_3" refType="h" fact="0.275"/>
        <dgm:constr type="ctrX" for="ch" forName="right_33_3" refType="w" fact="0.76"/>
        <dgm:constr type="w" for="ch" forName="left_33_1" refType="w" fact="0.36"/>
        <dgm:constr type="h" for="ch" forName="left_33_1" refType="h" fact="0.21"/>
        <dgm:constr type="b" for="ch" forName="left_33_1" refType="h" fact="0.725"/>
        <dgm:constr type="ctrX" for="ch" forName="left_33_1" refType="w" fact="0.24"/>
        <dgm:constr type="w" for="ch" forName="left_33_2" refType="w" fact="0.36"/>
        <dgm:constr type="h" for="ch" forName="left_33_2" refType="h" fact="0.21"/>
        <dgm:constr type="b" for="ch" forName="left_33_2" refType="h" fact="0.5"/>
        <dgm:constr type="ctrX" for="ch" forName="left_33_2" refType="w" fact="0.24"/>
        <dgm:constr type="w" for="ch" forName="left_33_3" refType="w" fact="0.36"/>
        <dgm:constr type="h" for="ch" forName="left_33_3" refType="h" fact="0.21"/>
        <dgm:constr type="b" for="ch" forName="left_33_3" refType="h" fact="0.275"/>
        <dgm:constr type="ctrX" for="ch" forName="left_33_3" refType="w" fact="0.24"/>
        <dgm:constr type="w" for="ch" forName="right_04_1" refType="w" fact="0.365"/>
        <dgm:constr type="h" for="ch" forName="right_04_1" refType="h" fact="0.185"/>
        <dgm:constr type="b" for="ch" forName="right_04_1" refType="h" fact="0.76"/>
        <dgm:constr type="ctrX" for="ch" forName="right_04_1" refType="w" fact="0.77"/>
        <dgm:constr type="w" for="ch" forName="right_04_2" refType="w" fact="0.365"/>
        <dgm:constr type="h" for="ch" forName="right_04_2" refType="h" fact="0.185"/>
        <dgm:constr type="b" for="ch" forName="right_04_2" refType="h" fact="0.595"/>
        <dgm:constr type="ctrX" for="ch" forName="right_04_2" refType="w" fact="0.78"/>
        <dgm:constr type="w" for="ch" forName="right_04_3" refType="w" fact="0.365"/>
        <dgm:constr type="h" for="ch" forName="right_04_3" refType="h" fact="0.185"/>
        <dgm:constr type="b" for="ch" forName="right_04_3" refType="h" fact="0.43"/>
        <dgm:constr type="ctrX" for="ch" forName="right_04_3" refType="w" fact="0.79"/>
        <dgm:constr type="w" for="ch" forName="right_04_4" refType="w" fact="0.365"/>
        <dgm:constr type="h" for="ch" forName="right_04_4" refType="h" fact="0.185"/>
        <dgm:constr type="b" for="ch" forName="right_04_4" refType="h" fact="0.265"/>
        <dgm:constr type="ctrX" for="ch" forName="right_04_4" refType="w" fact="0.8"/>
        <dgm:constr type="w" for="ch" forName="left_40_1" refType="w" fact="0.365"/>
        <dgm:constr type="h" for="ch" forName="left_40_1" refType="h" fact="0.185"/>
        <dgm:constr type="b" for="ch" forName="left_40_1" refType="h" fact="0.76"/>
        <dgm:constr type="ctrX" for="ch" forName="left_40_1" refType="w" fact="0.23"/>
        <dgm:constr type="w" for="ch" forName="left_40_2" refType="w" fact="0.365"/>
        <dgm:constr type="h" for="ch" forName="left_40_2" refType="h" fact="0.185"/>
        <dgm:constr type="b" for="ch" forName="left_40_2" refType="h" fact="0.595"/>
        <dgm:constr type="ctrX" for="ch" forName="left_40_2" refType="w" fact="0.22"/>
        <dgm:constr type="w" for="ch" forName="left_40_3" refType="w" fact="0.365"/>
        <dgm:constr type="h" for="ch" forName="left_40_3" refType="h" fact="0.185"/>
        <dgm:constr type="b" for="ch" forName="left_40_3" refType="h" fact="0.43"/>
        <dgm:constr type="ctrX" for="ch" forName="left_40_3" refType="w" fact="0.21"/>
        <dgm:constr type="w" for="ch" forName="left_40_4" refType="w" fact="0.365"/>
        <dgm:constr type="h" for="ch" forName="left_40_4" refType="h" fact="0.185"/>
        <dgm:constr type="b" for="ch" forName="left_40_4" refType="h" fact="0.265"/>
        <dgm:constr type="ctrX" for="ch" forName="left_40_4" refType="w" fact="0.2"/>
        <dgm:constr type="w" for="ch" forName="right_14_1" refType="w" fact="0.365"/>
        <dgm:constr type="h" for="ch" forName="right_14_1" refType="h" fact="0.185"/>
        <dgm:constr type="b" for="ch" forName="right_14_1" refType="h" fact="0.76"/>
        <dgm:constr type="ctrX" for="ch" forName="right_14_1" refType="w" fact="0.77"/>
        <dgm:constr type="w" for="ch" forName="right_14_2" refType="w" fact="0.365"/>
        <dgm:constr type="h" for="ch" forName="right_14_2" refType="h" fact="0.185"/>
        <dgm:constr type="b" for="ch" forName="right_14_2" refType="h" fact="0.595"/>
        <dgm:constr type="ctrX" for="ch" forName="right_14_2" refType="w" fact="0.78"/>
        <dgm:constr type="w" for="ch" forName="right_14_3" refType="w" fact="0.365"/>
        <dgm:constr type="h" for="ch" forName="right_14_3" refType="h" fact="0.185"/>
        <dgm:constr type="b" for="ch" forName="right_14_3" refType="h" fact="0.43"/>
        <dgm:constr type="ctrX" for="ch" forName="right_14_3" refType="w" fact="0.79"/>
        <dgm:constr type="w" for="ch" forName="right_14_4" refType="w" fact="0.365"/>
        <dgm:constr type="h" for="ch" forName="right_14_4" refType="h" fact="0.185"/>
        <dgm:constr type="b" for="ch" forName="right_14_4" refType="h" fact="0.265"/>
        <dgm:constr type="ctrX" for="ch" forName="right_14_4" refType="w" fact="0.8"/>
        <dgm:constr type="w" for="ch" forName="left_14_1" refType="w" fact="0.365"/>
        <dgm:constr type="h" for="ch" forName="left_14_1" refType="h" fact="0.185"/>
        <dgm:constr type="b" for="ch" forName="left_14_1" refType="h" fact="0.715"/>
        <dgm:constr type="ctrX" for="ch" forName="left_14_1" refType="w" fact="0.25"/>
        <dgm:constr type="w" for="ch" forName="left_41_1" refType="w" fact="0.365"/>
        <dgm:constr type="h" for="ch" forName="left_41_1" refType="h" fact="0.185"/>
        <dgm:constr type="b" for="ch" forName="left_41_1" refType="h" fact="0.76"/>
        <dgm:constr type="ctrX" for="ch" forName="left_41_1" refType="w" fact="0.23"/>
        <dgm:constr type="w" for="ch" forName="left_41_2" refType="w" fact="0.365"/>
        <dgm:constr type="h" for="ch" forName="left_41_2" refType="h" fact="0.185"/>
        <dgm:constr type="b" for="ch" forName="left_41_2" refType="h" fact="0.595"/>
        <dgm:constr type="ctrX" for="ch" forName="left_41_2" refType="w" fact="0.22"/>
        <dgm:constr type="w" for="ch" forName="left_41_3" refType="w" fact="0.365"/>
        <dgm:constr type="h" for="ch" forName="left_41_3" refType="h" fact="0.185"/>
        <dgm:constr type="b" for="ch" forName="left_41_3" refType="h" fact="0.43"/>
        <dgm:constr type="ctrX" for="ch" forName="left_41_3" refType="w" fact="0.21"/>
        <dgm:constr type="w" for="ch" forName="left_41_4" refType="w" fact="0.365"/>
        <dgm:constr type="h" for="ch" forName="left_41_4" refType="h" fact="0.185"/>
        <dgm:constr type="b" for="ch" forName="left_41_4" refType="h" fact="0.265"/>
        <dgm:constr type="ctrX" for="ch" forName="left_41_4" refType="w" fact="0.2"/>
        <dgm:constr type="w" for="ch" forName="right_41_1" refType="w" fact="0.365"/>
        <dgm:constr type="h" for="ch" forName="right_41_1" refType="h" fact="0.185"/>
        <dgm:constr type="b" for="ch" forName="right_41_1" refType="h" fact="0.715"/>
        <dgm:constr type="ctrX" for="ch" forName="right_41_1" refType="w" fact="0.75"/>
        <dgm:constr type="w" for="ch" forName="right_24_1" refType="w" fact="0.365"/>
        <dgm:constr type="h" for="ch" forName="right_24_1" refType="h" fact="0.185"/>
        <dgm:constr type="b" for="ch" forName="right_24_1" refType="h" fact="0.76"/>
        <dgm:constr type="ctrX" for="ch" forName="right_24_1" refType="w" fact="0.77"/>
        <dgm:constr type="w" for="ch" forName="right_24_2" refType="w" fact="0.365"/>
        <dgm:constr type="h" for="ch" forName="right_24_2" refType="h" fact="0.185"/>
        <dgm:constr type="b" for="ch" forName="right_24_2" refType="h" fact="0.595"/>
        <dgm:constr type="ctrX" for="ch" forName="right_24_2" refType="w" fact="0.78"/>
        <dgm:constr type="w" for="ch" forName="right_24_3" refType="w" fact="0.365"/>
        <dgm:constr type="h" for="ch" forName="right_24_3" refType="h" fact="0.185"/>
        <dgm:constr type="b" for="ch" forName="right_24_3" refType="h" fact="0.43"/>
        <dgm:constr type="ctrX" for="ch" forName="right_24_3" refType="w" fact="0.79"/>
        <dgm:constr type="w" for="ch" forName="right_24_4" refType="w" fact="0.365"/>
        <dgm:constr type="h" for="ch" forName="right_24_4" refType="h" fact="0.185"/>
        <dgm:constr type="b" for="ch" forName="right_24_4" refType="h" fact="0.265"/>
        <dgm:constr type="ctrX" for="ch" forName="right_24_4" refType="w" fact="0.8"/>
        <dgm:constr type="w" for="ch" forName="left_24_1" refType="w" fact="0.365"/>
        <dgm:constr type="h" for="ch" forName="left_24_1" refType="h" fact="0.185"/>
        <dgm:constr type="b" for="ch" forName="left_24_1" refType="h" fact="0.715"/>
        <dgm:constr type="ctrX" for="ch" forName="left_24_1" refType="w" fact="0.25"/>
        <dgm:constr type="w" for="ch" forName="left_24_2" refType="w" fact="0.365"/>
        <dgm:constr type="h" for="ch" forName="left_24_2" refType="h" fact="0.185"/>
        <dgm:constr type="b" for="ch" forName="left_24_2" refType="h" fact="0.55"/>
        <dgm:constr type="ctrX" for="ch" forName="left_24_2" refType="w" fact="0.26"/>
        <dgm:constr type="w" for="ch" forName="left_42_1" refType="w" fact="0.365"/>
        <dgm:constr type="h" for="ch" forName="left_42_1" refType="h" fact="0.185"/>
        <dgm:constr type="b" for="ch" forName="left_42_1" refType="h" fact="0.76"/>
        <dgm:constr type="ctrX" for="ch" forName="left_42_1" refType="w" fact="0.23"/>
        <dgm:constr type="w" for="ch" forName="left_42_2" refType="w" fact="0.365"/>
        <dgm:constr type="h" for="ch" forName="left_42_2" refType="h" fact="0.185"/>
        <dgm:constr type="b" for="ch" forName="left_42_2" refType="h" fact="0.595"/>
        <dgm:constr type="ctrX" for="ch" forName="left_42_2" refType="w" fact="0.22"/>
        <dgm:constr type="w" for="ch" forName="left_42_3" refType="w" fact="0.365"/>
        <dgm:constr type="h" for="ch" forName="left_42_3" refType="h" fact="0.185"/>
        <dgm:constr type="b" for="ch" forName="left_42_3" refType="h" fact="0.43"/>
        <dgm:constr type="ctrX" for="ch" forName="left_42_3" refType="w" fact="0.21"/>
        <dgm:constr type="w" for="ch" forName="left_42_4" refType="w" fact="0.365"/>
        <dgm:constr type="h" for="ch" forName="left_42_4" refType="h" fact="0.185"/>
        <dgm:constr type="b" for="ch" forName="left_42_4" refType="h" fact="0.265"/>
        <dgm:constr type="ctrX" for="ch" forName="left_42_4" refType="w" fact="0.2"/>
        <dgm:constr type="w" for="ch" forName="right_42_1" refType="w" fact="0.365"/>
        <dgm:constr type="h" for="ch" forName="right_42_1" refType="h" fact="0.185"/>
        <dgm:constr type="b" for="ch" forName="right_42_1" refType="h" fact="0.715"/>
        <dgm:constr type="ctrX" for="ch" forName="right_42_1" refType="w" fact="0.75"/>
        <dgm:constr type="w" for="ch" forName="right_42_2" refType="w" fact="0.365"/>
        <dgm:constr type="h" for="ch" forName="right_42_2" refType="h" fact="0.185"/>
        <dgm:constr type="b" for="ch" forName="right_42_2" refType="h" fact="0.55"/>
        <dgm:constr type="ctrX" for="ch" forName="right_42_2" refType="w" fact="0.74"/>
        <dgm:constr type="w" for="ch" forName="right_34_1" refType="w" fact="0.365"/>
        <dgm:constr type="h" for="ch" forName="right_34_1" refType="h" fact="0.185"/>
        <dgm:constr type="b" for="ch" forName="right_34_1" refType="h" fact="0.76"/>
        <dgm:constr type="ctrX" for="ch" forName="right_34_1" refType="w" fact="0.77"/>
        <dgm:constr type="w" for="ch" forName="right_34_2" refType="w" fact="0.365"/>
        <dgm:constr type="h" for="ch" forName="right_34_2" refType="h" fact="0.185"/>
        <dgm:constr type="b" for="ch" forName="right_34_2" refType="h" fact="0.595"/>
        <dgm:constr type="ctrX" for="ch" forName="right_34_2" refType="w" fact="0.78"/>
        <dgm:constr type="w" for="ch" forName="right_34_3" refType="w" fact="0.365"/>
        <dgm:constr type="h" for="ch" forName="right_34_3" refType="h" fact="0.185"/>
        <dgm:constr type="b" for="ch" forName="right_34_3" refType="h" fact="0.43"/>
        <dgm:constr type="ctrX" for="ch" forName="right_34_3" refType="w" fact="0.79"/>
        <dgm:constr type="w" for="ch" forName="right_34_4" refType="w" fact="0.365"/>
        <dgm:constr type="h" for="ch" forName="right_34_4" refType="h" fact="0.185"/>
        <dgm:constr type="b" for="ch" forName="right_34_4" refType="h" fact="0.265"/>
        <dgm:constr type="ctrX" for="ch" forName="right_34_4" refType="w" fact="0.8"/>
        <dgm:constr type="w" for="ch" forName="left_34_1" refType="w" fact="0.365"/>
        <dgm:constr type="h" for="ch" forName="left_34_1" refType="h" fact="0.185"/>
        <dgm:constr type="b" for="ch" forName="left_34_1" refType="h" fact="0.715"/>
        <dgm:constr type="ctrX" for="ch" forName="left_34_1" refType="w" fact="0.25"/>
        <dgm:constr type="w" for="ch" forName="left_34_2" refType="w" fact="0.365"/>
        <dgm:constr type="h" for="ch" forName="left_34_2" refType="h" fact="0.185"/>
        <dgm:constr type="b" for="ch" forName="left_34_2" refType="h" fact="0.55"/>
        <dgm:constr type="ctrX" for="ch" forName="left_34_2" refType="w" fact="0.26"/>
        <dgm:constr type="w" for="ch" forName="left_34_3" refType="w" fact="0.365"/>
        <dgm:constr type="h" for="ch" forName="left_34_3" refType="h" fact="0.185"/>
        <dgm:constr type="b" for="ch" forName="left_34_3" refType="h" fact="0.385"/>
        <dgm:constr type="ctrX" for="ch" forName="left_34_3" refType="w" fact="0.27"/>
        <dgm:constr type="w" for="ch" forName="left_43_1" refType="w" fact="0.365"/>
        <dgm:constr type="h" for="ch" forName="left_43_1" refType="h" fact="0.185"/>
        <dgm:constr type="b" for="ch" forName="left_43_1" refType="h" fact="0.76"/>
        <dgm:constr type="ctrX" for="ch" forName="left_43_1" refType="w" fact="0.23"/>
        <dgm:constr type="w" for="ch" forName="left_43_2" refType="w" fact="0.365"/>
        <dgm:constr type="h" for="ch" forName="left_43_2" refType="h" fact="0.185"/>
        <dgm:constr type="b" for="ch" forName="left_43_2" refType="h" fact="0.595"/>
        <dgm:constr type="ctrX" for="ch" forName="left_43_2" refType="w" fact="0.22"/>
        <dgm:constr type="w" for="ch" forName="left_43_3" refType="w" fact="0.365"/>
        <dgm:constr type="h" for="ch" forName="left_43_3" refType="h" fact="0.185"/>
        <dgm:constr type="b" for="ch" forName="left_43_3" refType="h" fact="0.43"/>
        <dgm:constr type="ctrX" for="ch" forName="left_43_3" refType="w" fact="0.21"/>
        <dgm:constr type="w" for="ch" forName="left_43_4" refType="w" fact="0.365"/>
        <dgm:constr type="h" for="ch" forName="left_43_4" refType="h" fact="0.185"/>
        <dgm:constr type="b" for="ch" forName="left_43_4" refType="h" fact="0.265"/>
        <dgm:constr type="ctrX" for="ch" forName="left_43_4" refType="w" fact="0.2"/>
        <dgm:constr type="w" for="ch" forName="right_43_1" refType="w" fact="0.365"/>
        <dgm:constr type="h" for="ch" forName="right_43_1" refType="h" fact="0.185"/>
        <dgm:constr type="b" for="ch" forName="right_43_1" refType="h" fact="0.715"/>
        <dgm:constr type="ctrX" for="ch" forName="right_43_1" refType="w" fact="0.75"/>
        <dgm:constr type="w" for="ch" forName="right_43_2" refType="w" fact="0.365"/>
        <dgm:constr type="h" for="ch" forName="right_43_2" refType="h" fact="0.185"/>
        <dgm:constr type="b" for="ch" forName="right_43_2" refType="h" fact="0.55"/>
        <dgm:constr type="ctrX" for="ch" forName="right_43_2" refType="w" fact="0.74"/>
        <dgm:constr type="w" for="ch" forName="right_43_3" refType="w" fact="0.365"/>
        <dgm:constr type="h" for="ch" forName="right_43_3" refType="h" fact="0.185"/>
        <dgm:constr type="b" for="ch" forName="right_43_3" refType="h" fact="0.385"/>
        <dgm:constr type="ctrX" for="ch" forName="right_43_3" refType="w" fact="0.73"/>
        <dgm:constr type="w" for="ch" forName="right_44_1" refType="w" fact="0.36"/>
        <dgm:constr type="h" for="ch" forName="right_44_1" refType="h" fact="0.154"/>
        <dgm:constr type="b" for="ch" forName="right_44_1" refType="h" fact="0.725"/>
        <dgm:constr type="ctrX" for="ch" forName="right_44_1" refType="w" fact="0.76"/>
        <dgm:constr type="w" for="ch" forName="right_44_2" refType="w" fact="0.36"/>
        <dgm:constr type="h" for="ch" forName="right_44_2" refType="h" fact="0.154"/>
        <dgm:constr type="b" for="ch" forName="right_44_2" refType="h" fact="0.559"/>
        <dgm:constr type="ctrX" for="ch" forName="right_44_2" refType="w" fact="0.76"/>
        <dgm:constr type="w" for="ch" forName="right_44_3" refType="w" fact="0.36"/>
        <dgm:constr type="h" for="ch" forName="right_44_3" refType="h" fact="0.154"/>
        <dgm:constr type="b" for="ch" forName="right_44_3" refType="h" fact="0.393"/>
        <dgm:constr type="ctrX" for="ch" forName="right_44_3" refType="w" fact="0.76"/>
        <dgm:constr type="w" for="ch" forName="right_44_4" refType="w" fact="0.36"/>
        <dgm:constr type="h" for="ch" forName="right_44_4" refType="h" fact="0.154"/>
        <dgm:constr type="b" for="ch" forName="right_44_4" refType="h" fact="0.224"/>
        <dgm:constr type="ctrX" for="ch" forName="right_44_4" refType="w" fact="0.76"/>
        <dgm:constr type="w" for="ch" forName="left_44_1" refType="w" fact="0.36"/>
        <dgm:constr type="h" for="ch" forName="left_44_1" refType="h" fact="0.154"/>
        <dgm:constr type="b" for="ch" forName="left_44_1" refType="h" fact="0.725"/>
        <dgm:constr type="ctrX" for="ch" forName="left_44_1" refType="w" fact="0.24"/>
        <dgm:constr type="w" for="ch" forName="left_44_2" refType="w" fact="0.36"/>
        <dgm:constr type="h" for="ch" forName="left_44_2" refType="h" fact="0.154"/>
        <dgm:constr type="b" for="ch" forName="left_44_2" refType="h" fact="0.559"/>
        <dgm:constr type="ctrX" for="ch" forName="left_44_2" refType="w" fact="0.24"/>
        <dgm:constr type="w" for="ch" forName="left_44_3" refType="w" fact="0.36"/>
        <dgm:constr type="h" for="ch" forName="left_44_3" refType="h" fact="0.154"/>
        <dgm:constr type="b" for="ch" forName="left_44_3" refType="h" fact="0.393"/>
        <dgm:constr type="ctrX" for="ch" forName="left_44_3" refType="w" fact="0.24"/>
        <dgm:constr type="w" for="ch" forName="left_44_4" refType="w" fact="0.36"/>
        <dgm:constr type="h" for="ch" forName="left_44_4" refType="h" fact="0.154"/>
        <dgm:constr type="b" for="ch" forName="left_44_4" refType="h" fact="0.224"/>
        <dgm:constr type="ctrX" for="ch" forName="left_44_4" refType="w" fact="0.24"/>
      </dgm:constrLst>
      <dgm:ruleLst/>
      <dgm:layoutNode name="dummyMaxCanvas_ChildArea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fulcrum" styleLbl="alignAccFollowNode1">
        <dgm:alg type="sp"/>
        <dgm:shape xmlns:r="http://schemas.openxmlformats.org/officeDocument/2006/relationships" type="triangle" r:blip="">
          <dgm:adjLst/>
        </dgm:shape>
        <dgm:presOf/>
        <dgm:constrLst/>
        <dgm:ruleLst/>
      </dgm:layoutNode>
      <dgm:choose name="Name0">
        <dgm:if name="Name1" axis="ch ch" ptType="node node" st="1 1" cnt="1 0" func="cnt" op="equ" val="0">
          <dgm:choose name="Name2">
            <dgm:if name="Name3" axis="ch ch" ptType="node node" st="2 1" cnt="1 0" func="cnt" op="equ" val="0">
              <dgm:layoutNode name="balance_00" styleLbl="alignAccFollowNode1">
                <dgm:varLst>
                  <dgm:bulletEnabled val="1"/>
                </dgm:varLst>
                <dgm:alg type="sp"/>
                <dgm:shape xmlns:r="http://schemas.openxmlformats.org/officeDocument/2006/relationships" type="rect" r:blip="">
                  <dgm:adjLst/>
                </dgm:shape>
                <dgm:presOf/>
                <dgm:constrLst/>
                <dgm:ruleLst/>
              </dgm:layoutNode>
            </dgm:if>
            <dgm:else name="Name4">
              <dgm:choose name="Name5">
                <dgm:if name="Name6" axis="ch ch" ptType="node node" st="2 1" cnt="1 0" func="cnt" op="equ" val="1">
                  <dgm:layoutNode name="balance_01" styleLbl="alignAccFollowNode1">
                    <dgm:varLst>
                      <dgm:bulletEnabled val="1"/>
                    </dgm:varLst>
                    <dgm:alg type="sp"/>
                    <dgm:shape xmlns:r="http://schemas.openxmlformats.org/officeDocument/2006/relationships" rot="4" type="rect" r:blip="">
                      <dgm:adjLst/>
                    </dgm:shape>
                    <dgm:presOf/>
                    <dgm:constrLst/>
                    <dgm:ruleLst/>
                  </dgm:layoutNode>
                  <dgm:layoutNode name="right_01_1" styleLbl="node1">
                    <dgm:varLst>
                      <dgm:bulletEnabled val="1"/>
                    </dgm:varLst>
                    <dgm:alg type="tx"/>
                    <dgm:shape xmlns:r="http://schemas.openxmlformats.org/officeDocument/2006/relationships" rot="4" type="roundRect" r:blip="">
                      <dgm:adjLst/>
                    </dgm:shape>
                    <dgm:presOf axis="ch ch desOrSelf" ptType="node node node" st="2 1 1" cnt="1 1 0"/>
                    <dgm:constrLst>
                      <dgm:constr type="lMarg" refType="primFontSz" fact="0.3"/>
                      <dgm:constr type="rMarg" refType="primFontSz" fact="0.3"/>
                      <dgm:constr type="tMarg" refType="primFontSz" fact="0.3"/>
                      <dgm:constr type="bMarg" refType="primFontSz" fact="0.3"/>
                    </dgm:constrLst>
                    <dgm:ruleLst>
                      <dgm:rule type="primFontSz" val="5" fact="NaN" max="NaN"/>
                    </dgm:ruleLst>
                  </dgm:layoutNode>
                </dgm:if>
                <dgm:else name="Name7">
                  <dgm:choose name="Name8">
                    <dgm:if name="Name9" axis="ch ch" ptType="node node" st="2 1" cnt="1 0" func="cnt" op="equ" val="2">
                      <dgm:layoutNode name="balance_02" styleLbl="alignAccFollowNode1">
                        <dgm:varLst>
                          <dgm:bulletEnabled val="1"/>
                        </dgm:varLst>
                        <dgm:alg type="sp"/>
                        <dgm:shape xmlns:r="http://schemas.openxmlformats.org/officeDocument/2006/relationships" rot="4" type="rect" r:blip="">
                          <dgm:adjLst/>
                        </dgm:shape>
                        <dgm:presOf/>
                        <dgm:constrLst/>
                        <dgm:ruleLst/>
                      </dgm:layoutNode>
                      <dgm:layoutNode name="right_02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4" type="roundRect" r:blip="">
                          <dgm:adjLst/>
                        </dgm:shape>
                        <dgm:presOf axis="ch ch desOrSelf" ptType="node node node" st="2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right_02_2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4" type="roundRect" r:blip="">
                          <dgm:adjLst/>
                        </dgm:shape>
                        <dgm:presOf axis="ch ch desOrSelf" ptType="node node node" st="2 2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</dgm:if>
                    <dgm:else name="Name10">
                      <dgm:choose name="Name11">
                        <dgm:if name="Name12" axis="ch ch" ptType="node node" st="2 1" cnt="1 0" func="cnt" op="equ" val="3">
                          <dgm:layoutNode name="balance_03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right_03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03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03_3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3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13">
                          <dgm:choose name="Name14">
                            <dgm:if name="Name15" axis="ch ch" ptType="node node" st="2 1" cnt="1 0" func="cnt" op="gte" val="4">
                              <dgm:layoutNode name="balance_04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right_04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04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04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04_4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4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16"/>
                          </dgm:choose>
                        </dgm:else>
                      </dgm:choose>
                    </dgm:else>
                  </dgm:choose>
                </dgm:else>
              </dgm:choose>
            </dgm:else>
          </dgm:choose>
        </dgm:if>
        <dgm:else name="Name17">
          <dgm:choose name="Name18">
            <dgm:if name="Name19" axis="ch ch" ptType="node node" st="1 1" cnt="1 0" func="cnt" op="equ" val="1">
              <dgm:choose name="Name20">
                <dgm:if name="Name21" axis="ch ch" ptType="node node" st="2 1" cnt="1 0" func="cnt" op="equ" val="0">
                  <dgm:layoutNode name="balance_10" styleLbl="alignAccFollowNode1">
                    <dgm:varLst>
                      <dgm:bulletEnabled val="1"/>
                    </dgm:varLst>
                    <dgm:alg type="sp"/>
                    <dgm:shape xmlns:r="http://schemas.openxmlformats.org/officeDocument/2006/relationships" rot="-4" type="rect" r:blip="">
                      <dgm:adjLst/>
                    </dgm:shape>
                    <dgm:presOf/>
                    <dgm:constrLst/>
                    <dgm:ruleLst/>
                  </dgm:layoutNode>
                  <dgm:layoutNode name="left_10_1" styleLbl="node1">
                    <dgm:varLst>
                      <dgm:bulletEnabled val="1"/>
                    </dgm:varLst>
                    <dgm:alg type="tx"/>
                    <dgm:shape xmlns:r="http://schemas.openxmlformats.org/officeDocument/2006/relationships" rot="-4" type="roundRect" r:blip="">
                      <dgm:adjLst/>
                    </dgm:shape>
                    <dgm:presOf axis="ch ch desOrSelf" ptType="node node node" st="1 1 1" cnt="1 1 0"/>
                    <dgm:constrLst>
                      <dgm:constr type="lMarg" refType="primFontSz" fact="0.3"/>
                      <dgm:constr type="rMarg" refType="primFontSz" fact="0.3"/>
                      <dgm:constr type="tMarg" refType="primFontSz" fact="0.3"/>
                      <dgm:constr type="bMarg" refType="primFontSz" fact="0.3"/>
                    </dgm:constrLst>
                    <dgm:ruleLst>
                      <dgm:rule type="primFontSz" val="5" fact="NaN" max="NaN"/>
                    </dgm:ruleLst>
                  </dgm:layoutNode>
                </dgm:if>
                <dgm:else name="Name22">
                  <dgm:choose name="Name23">
                    <dgm:if name="Name24" axis="ch ch" ptType="node node" st="2 1" cnt="1 0" func="cnt" op="equ" val="1">
                      <dgm:layoutNode name="balance_11" styleLbl="alignAccFollowNode1">
                        <dgm:varLst>
                          <dgm:bulletEnabled val="1"/>
                        </dgm:varLst>
                        <dgm:alg type="sp"/>
                        <dgm:shape xmlns:r="http://schemas.openxmlformats.org/officeDocument/2006/relationships" type="rect" r:blip="">
                          <dgm:adjLst/>
                        </dgm:shape>
                        <dgm:presOf/>
                        <dgm:constrLst/>
                        <dgm:ruleLst/>
                      </dgm:layoutNode>
                      <dgm:layoutNode name="left_11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type="roundRect" r:blip="">
                          <dgm:adjLst/>
                        </dgm:shape>
                        <dgm:presOf axis="ch ch desOrSelf" ptType="node node node" st="1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right_11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type="roundRect" r:blip="">
                          <dgm:adjLst/>
                        </dgm:shape>
                        <dgm:presOf axis="ch ch desOrSelf" ptType="node node node" st="2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</dgm:if>
                    <dgm:else name="Name25">
                      <dgm:choose name="Name26">
                        <dgm:if name="Name27" axis="ch ch" ptType="node node" st="2 1" cnt="1 0" func="cnt" op="equ" val="2">
                          <dgm:layoutNode name="balance_12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right_12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12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2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12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4" type="roundRect" r:blip="">
                              <dgm:adjLst/>
                            </dgm:shape>
                            <dgm:presOf axis="ch ch desOrSelf" ptType="node node node" st="1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28">
                          <dgm:choose name="Name29">
                            <dgm:if name="Name30" axis="ch ch" ptType="node node" st="2 1" cnt="1 0" func="cnt" op="equ" val="3">
                              <dgm:layoutNode name="balance_13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right_13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13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13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2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13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4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31">
                              <dgm:choose name="Name32">
                                <dgm:if name="Name33" axis="ch ch" ptType="node node" st="2 1" cnt="1 0" func="cnt" op="gte" val="4">
                                  <dgm:layoutNode name="balance_14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right_14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14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14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14_4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4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14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34"/>
                              </dgm:choose>
                            </dgm:else>
                          </dgm:choose>
                        </dgm:else>
                      </dgm:choose>
                    </dgm:else>
                  </dgm:choose>
                </dgm:else>
              </dgm:choose>
            </dgm:if>
            <dgm:else name="Name35">
              <dgm:choose name="Name36">
                <dgm:if name="Name37" axis="ch ch" ptType="node node" st="1 1" cnt="1 0" func="cnt" op="equ" val="2">
                  <dgm:choose name="Name38">
                    <dgm:if name="Name39" axis="ch ch" ptType="node node" st="2 1" cnt="1 0" func="cnt" op="equ" val="0">
                      <dgm:layoutNode name="balance_20" styleLbl="alignAccFollowNode1">
                        <dgm:varLst>
                          <dgm:bulletEnabled val="1"/>
                        </dgm:varLst>
                        <dgm:alg type="sp"/>
                        <dgm:shape xmlns:r="http://schemas.openxmlformats.org/officeDocument/2006/relationships" rot="-4" type="rect" r:blip="">
                          <dgm:adjLst/>
                        </dgm:shape>
                        <dgm:presOf/>
                        <dgm:constrLst/>
                        <dgm:ruleLst/>
                      </dgm:layoutNode>
                      <dgm:layoutNode name="left_20_1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-4" type="roundRect" r:blip="">
                          <dgm:adjLst/>
                        </dgm:shape>
                        <dgm:presOf axis="ch ch desOrSelf" ptType="node node node" st="1 1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left_20_2" styleLbl="node1">
                        <dgm:varLst>
                          <dgm:bulletEnabled val="1"/>
                        </dgm:varLst>
                        <dgm:alg type="tx"/>
                        <dgm:shape xmlns:r="http://schemas.openxmlformats.org/officeDocument/2006/relationships" rot="-4" type="roundRect" r:blip="">
                          <dgm:adjLst/>
                        </dgm:shape>
                        <dgm:presOf axis="ch ch desOrSelf" ptType="node node node" st="1 2 1" cnt="1 1 0"/>
                        <dgm:constrLst>
                          <dgm:constr type="lMarg" refType="primFontSz" fact="0.3"/>
                          <dgm:constr type="rMarg" refType="primFontSz" fact="0.3"/>
                          <dgm:constr type="tMarg" refType="primFontSz" fact="0.3"/>
                          <dgm:constr type="b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</dgm:if>
                    <dgm:else name="Name40">
                      <dgm:choose name="Name41">
                        <dgm:if name="Name42" axis="ch ch" ptType="node node" st="2 1" cnt="1 0" func="cnt" op="equ" val="1">
                          <dgm:layoutNode name="balance_21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-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left_21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21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right_21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2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43">
                          <dgm:choose name="Name44">
                            <dgm:if name="Name45" axis="ch ch" ptType="node node" st="2 1" cnt="1 0" func="cnt" op="equ" val="2">
                              <dgm:layoutNode name="balance_22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right_22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22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2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22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22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type="roundRect" r:blip="">
                                  <dgm:adjLst/>
                                </dgm:shape>
                                <dgm:presOf axis="ch ch desOrSelf" ptType="node node node" st="1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46">
                              <dgm:choose name="Name47">
                                <dgm:if name="Name48" axis="ch ch" ptType="node node" st="2 1" cnt="1 0" func="cnt" op="equ" val="3">
                                  <dgm:layoutNode name="balance_23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right_23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23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23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2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23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23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4" type="roundRect" r:blip="">
                                      <dgm:adjLst/>
                                    </dgm:shape>
                                    <dgm:presOf axis="ch ch desOrSelf" ptType="node node node" st="1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49">
                                  <dgm:choose name="Name50">
                                    <dgm:if name="Name51" axis="ch ch" ptType="node node" st="2 1" cnt="1 0" func="cnt" op="gte" val="4">
                                      <dgm:layoutNode name="balance_24" styleLbl="alignAccFollowNode1">
                                        <dgm:varLst>
                                          <dgm:bulletEnabled val="1"/>
                                        </dgm:varLst>
                                        <dgm:alg type="sp"/>
                                        <dgm:shape xmlns:r="http://schemas.openxmlformats.org/officeDocument/2006/relationships" rot="4" type="rect" r:blip="">
                                          <dgm:adjLst/>
                                        </dgm:shape>
                                        <dgm:presOf/>
                                        <dgm:constrLst/>
                                        <dgm:ruleLst/>
                                      </dgm:layoutNode>
                                      <dgm:layoutNode name="right_24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24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24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24_4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2 4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24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1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24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4" type="roundRect" r:blip="">
                                          <dgm:adjLst/>
                                        </dgm:shape>
                                        <dgm:presOf axis="ch ch desOrSelf" ptType="node node node" st="1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</dgm:if>
                                    <dgm:else name="Name52"/>
                                  </dgm:choose>
                                </dgm:else>
                              </dgm:choose>
                            </dgm:else>
                          </dgm:choose>
                        </dgm:else>
                      </dgm:choose>
                    </dgm:else>
                  </dgm:choose>
                </dgm:if>
                <dgm:else name="Name53">
                  <dgm:choose name="Name54">
                    <dgm:if name="Name55" axis="ch ch" ptType="node node" st="1 1" cnt="1 0" func="cnt" op="equ" val="3">
                      <dgm:choose name="Name56">
                        <dgm:if name="Name57" axis="ch ch" ptType="node node" st="2 1" cnt="1 0" func="cnt" op="equ" val="0">
                          <dgm:layoutNode name="balance_30" styleLbl="alignAccFollowNode1">
                            <dgm:varLst>
                              <dgm:bulletEnabled val="1"/>
                            </dgm:varLst>
                            <dgm:alg type="sp"/>
                            <dgm:shape xmlns:r="http://schemas.openxmlformats.org/officeDocument/2006/relationships" rot="-4" type="rect" r:blip="">
                              <dgm:adjLst/>
                            </dgm:shape>
                            <dgm:presOf/>
                            <dgm:constrLst/>
                            <dgm:ruleLst/>
                          </dgm:layoutNode>
                          <dgm:layoutNode name="left_30_1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1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30_2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2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  <dgm:layoutNode name="left_30_3" styleLbl="node1">
                            <dgm:varLst>
                              <dgm:bulletEnabled val="1"/>
                            </dgm:varLst>
                            <dgm:alg type="tx"/>
                            <dgm:shape xmlns:r="http://schemas.openxmlformats.org/officeDocument/2006/relationships" rot="-4" type="roundRect" r:blip="">
                              <dgm:adjLst/>
                            </dgm:shape>
                            <dgm:presOf axis="ch ch desOrSelf" ptType="node node node" st="1 3 1" cnt="1 1 0"/>
                            <dgm:constrLst>
                              <dgm:constr type="lMarg" refType="primFontSz" fact="0.3"/>
                              <dgm:constr type="rMarg" refType="primFontSz" fact="0.3"/>
                              <dgm:constr type="tMarg" refType="primFontSz" fact="0.3"/>
                              <dgm:constr type="b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if>
                        <dgm:else name="Name58">
                          <dgm:choose name="Name59">
                            <dgm:if name="Name60" axis="ch ch" ptType="node node" st="2 1" cnt="1 0" func="cnt" op="equ" val="1">
                              <dgm:layoutNode name="balance_31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-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left_31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31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31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right_31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2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61">
                              <dgm:choose name="Name62">
                                <dgm:if name="Name63" axis="ch ch" ptType="node node" st="2 1" cnt="1 0" func="cnt" op="equ" val="2">
                                  <dgm:layoutNode name="balance_32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-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left_32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32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32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32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32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2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64">
                                  <dgm:choose name="Name65">
                                    <dgm:if name="Name66" axis="ch ch" ptType="node node" st="2 1" cnt="1 0" func="cnt" op="equ" val="3">
                                      <dgm:layoutNode name="balance_33" styleLbl="alignAccFollowNode1">
                                        <dgm:varLst>
                                          <dgm:bulletEnabled val="1"/>
                                        </dgm:varLst>
                                        <dgm:alg type="sp"/>
                                        <dgm:shape xmlns:r="http://schemas.openxmlformats.org/officeDocument/2006/relationships" type="rect" r:blip="">
                                          <dgm:adjLst/>
                                        </dgm:shape>
                                        <dgm:presOf/>
                                        <dgm:constrLst/>
                                        <dgm:ruleLst/>
                                      </dgm:layoutNode>
                                      <dgm:layoutNode name="right_33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2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33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2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33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2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33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1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33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1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33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type="roundRect" r:blip="">
                                          <dgm:adjLst/>
                                        </dgm:shape>
                                        <dgm:presOf axis="ch ch desOrSelf" ptType="node node node" st="1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</dgm:if>
                                    <dgm:else name="Name67">
                                      <dgm:choose name="Name68">
                                        <dgm:if name="Name69" axis="ch ch" ptType="node node" st="2 1" cnt="1 0" func="cnt" op="gte" val="4">
                                          <dgm:layoutNode name="balance_34" styleLbl="alignAccFollowNode1">
                                            <dgm:varLst>
                                              <dgm:bulletEnabled val="1"/>
                                            </dgm:varLst>
                                            <dgm:alg type="sp"/>
                                            <dgm:shape xmlns:r="http://schemas.openxmlformats.org/officeDocument/2006/relationships" rot="4" type="rect" r:blip="">
                                              <dgm:adjLst/>
                                            </dgm:shape>
                                            <dgm:presOf/>
                                            <dgm:constrLst/>
                                            <dgm:ruleLst/>
                                          </dgm:layoutNode>
                                          <dgm:layoutNode name="right_34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34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34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34_4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2 4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34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1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34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1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34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4" type="roundRect" r:blip="">
                                              <dgm:adjLst/>
                                            </dgm:shape>
                                            <dgm:presOf axis="ch ch desOrSelf" ptType="node node node" st="1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</dgm:if>
                                        <dgm:else name="Name70"/>
                                      </dgm:choose>
                                    </dgm:else>
                                  </dgm:choose>
                                </dgm:else>
                              </dgm:choose>
                            </dgm:else>
                          </dgm:choose>
                        </dgm:else>
                      </dgm:choose>
                    </dgm:if>
                    <dgm:else name="Name71">
                      <dgm:choose name="Name72">
                        <dgm:if name="Name73" axis="ch ch" ptType="node node" st="1 1" cnt="1 0" func="cnt" op="gte" val="4">
                          <dgm:choose name="Name74">
                            <dgm:if name="Name75" axis="ch ch" ptType="node node" st="2 1" cnt="1 0" func="cnt" op="equ" val="0">
                              <dgm:layoutNode name="balance_40" styleLbl="alignAccFollowNode1">
                                <dgm:varLst>
                                  <dgm:bulletEnabled val="1"/>
                                </dgm:varLst>
                                <dgm:alg type="sp"/>
                                <dgm:shape xmlns:r="http://schemas.openxmlformats.org/officeDocument/2006/relationships" rot="-4" type="rect" r:blip="">
                                  <dgm:adjLst/>
                                </dgm:shape>
                                <dgm:presOf/>
                                <dgm:constrLst/>
                                <dgm:ruleLst/>
                              </dgm:layoutNode>
                              <dgm:layoutNode name="left_40_1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1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40_2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2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40_3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3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  <dgm:layoutNode name="left_40_4" styleLbl="node1">
                                <dgm:varLst>
                                  <dgm:bulletEnabled val="1"/>
                                </dgm:varLst>
                                <dgm:alg type="tx"/>
                                <dgm:shape xmlns:r="http://schemas.openxmlformats.org/officeDocument/2006/relationships" rot="-4" type="roundRect" r:blip="">
                                  <dgm:adjLst/>
                                </dgm:shape>
                                <dgm:presOf axis="ch ch desOrSelf" ptType="node node node" st="1 4 1" cnt="1 1 0"/>
                                <dgm:constrLst>
                                  <dgm:constr type="lMarg" refType="primFontSz" fact="0.3"/>
                                  <dgm:constr type="rMarg" refType="primFontSz" fact="0.3"/>
                                  <dgm:constr type="tMarg" refType="primFontSz" fact="0.3"/>
                                  <dgm:constr type="bMarg" refType="primFontSz" fact="0.3"/>
                                </dgm:constrLst>
                                <dgm:ruleLst>
                                  <dgm:rule type="primFontSz" val="5" fact="NaN" max="NaN"/>
                                </dgm:ruleLst>
                              </dgm:layoutNode>
                            </dgm:if>
                            <dgm:else name="Name76">
                              <dgm:choose name="Name77">
                                <dgm:if name="Name78" axis="ch ch" ptType="node node" st="2 1" cnt="1 0" func="cnt" op="equ" val="1">
                                  <dgm:layoutNode name="balance_41" styleLbl="alignAccFollowNode1">
                                    <dgm:varLst>
                                      <dgm:bulletEnabled val="1"/>
                                    </dgm:varLst>
                                    <dgm:alg type="sp"/>
                                    <dgm:shape xmlns:r="http://schemas.openxmlformats.org/officeDocument/2006/relationships" rot="-4" type="rect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</dgm:layoutNode>
                                  <dgm:layoutNode name="left_41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41_2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2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41_3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3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left_41_4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1 4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  <dgm:layoutNode name="right_41_1" styleLbl="node1">
                                    <dgm:varLst>
                                      <dgm:bulletEnabled val="1"/>
                                    </dgm:varLst>
                                    <dgm:alg type="tx"/>
                                    <dgm:shape xmlns:r="http://schemas.openxmlformats.org/officeDocument/2006/relationships" rot="-4" type="roundRect" r:blip="">
                                      <dgm:adjLst/>
                                    </dgm:shape>
                                    <dgm:presOf axis="ch ch desOrSelf" ptType="node node node" st="2 1 1" cnt="1 1 0"/>
                                    <dgm:constrLst>
                                      <dgm:constr type="lMarg" refType="primFontSz" fact="0.3"/>
                                      <dgm:constr type="rMarg" refType="primFontSz" fact="0.3"/>
                                      <dgm:constr type="tMarg" refType="primFontSz" fact="0.3"/>
                                      <dgm:constr type="bMarg" refType="primFontSz" fact="0.3"/>
                                    </dgm:constrLst>
                                    <dgm:ruleLst>
                                      <dgm:rule type="primFontSz" val="5" fact="NaN" max="NaN"/>
                                    </dgm:ruleLst>
                                  </dgm:layoutNode>
                                </dgm:if>
                                <dgm:else name="Name79">
                                  <dgm:choose name="Name80">
                                    <dgm:if name="Name81" axis="ch ch" ptType="node node" st="2 1" cnt="1 0" func="cnt" op="equ" val="2">
                                      <dgm:layoutNode name="balance_42" styleLbl="alignAccFollowNode1">
                                        <dgm:varLst>
                                          <dgm:bulletEnabled val="1"/>
                                        </dgm:varLst>
                                        <dgm:alg type="sp"/>
                                        <dgm:shape xmlns:r="http://schemas.openxmlformats.org/officeDocument/2006/relationships" rot="-4" type="rect" r:blip="">
                                          <dgm:adjLst/>
                                        </dgm:shape>
                                        <dgm:presOf/>
                                        <dgm:constrLst/>
                                        <dgm:ruleLst/>
                                      </dgm:layoutNode>
                                      <dgm:layoutNode name="left_42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42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42_3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3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left_42_4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1 4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42_1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2 1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  <dgm:layoutNode name="right_42_2" styleLbl="node1">
                                        <dgm:varLst>
                                          <dgm:bulletEnabled val="1"/>
                                        </dgm:varLst>
                                        <dgm:alg type="tx"/>
                                        <dgm:shape xmlns:r="http://schemas.openxmlformats.org/officeDocument/2006/relationships" rot="-4" type="roundRect" r:blip="">
                                          <dgm:adjLst/>
                                        </dgm:shape>
                                        <dgm:presOf axis="ch ch desOrSelf" ptType="node node node" st="2 2 1" cnt="1 1 0"/>
                                        <dgm:constrLst>
                                          <dgm:constr type="lMarg" refType="primFontSz" fact="0.3"/>
                                          <dgm:constr type="rMarg" refType="primFontSz" fact="0.3"/>
                                          <dgm:constr type="tMarg" refType="primFontSz" fact="0.3"/>
                                          <dgm:constr type="bMarg" refType="primFontSz" fact="0.3"/>
                                        </dgm:constrLst>
                                        <dgm:ruleLst>
                                          <dgm:rule type="primFontSz" val="5" fact="NaN" max="NaN"/>
                                        </dgm:ruleLst>
                                      </dgm:layoutNode>
                                    </dgm:if>
                                    <dgm:else name="Name82">
                                      <dgm:choose name="Name83">
                                        <dgm:if name="Name84" axis="ch ch" ptType="node node" st="2 1" cnt="1 0" func="cnt" op="equ" val="3">
                                          <dgm:layoutNode name="balance_43" styleLbl="alignAccFollowNode1">
                                            <dgm:varLst>
                                              <dgm:bulletEnabled val="1"/>
                                            </dgm:varLst>
                                            <dgm:alg type="sp"/>
                                            <dgm:shape xmlns:r="http://schemas.openxmlformats.org/officeDocument/2006/relationships" rot="-4" type="rect" r:blip="">
                                              <dgm:adjLst/>
                                            </dgm:shape>
                                            <dgm:presOf/>
                                            <dgm:constrLst/>
                                            <dgm:ruleLst/>
                                          </dgm:layoutNode>
                                          <dgm:layoutNode name="left_43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43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43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left_43_4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1 4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43_1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2 1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43_2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2 2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  <dgm:layoutNode name="right_43_3" styleLbl="node1">
                                            <dgm:varLst>
                                              <dgm:bulletEnabled val="1"/>
                                            </dgm:varLst>
                                            <dgm:alg type="tx"/>
                                            <dgm:shape xmlns:r="http://schemas.openxmlformats.org/officeDocument/2006/relationships" rot="-4" type="roundRect" r:blip="">
                                              <dgm:adjLst/>
                                            </dgm:shape>
                                            <dgm:presOf axis="ch ch desOrSelf" ptType="node node node" st="2 3 1" cnt="1 1 0"/>
                                            <dgm:constrLst>
                                              <dgm:constr type="lMarg" refType="primFontSz" fact="0.3"/>
                                              <dgm:constr type="rMarg" refType="primFontSz" fact="0.3"/>
                                              <dgm:constr type="tMarg" refType="primFontSz" fact="0.3"/>
                                              <dgm:constr type="bMarg" refType="primFontSz" fact="0.3"/>
                                            </dgm:constrLst>
                                            <dgm:ruleLst>
                                              <dgm:rule type="primFontSz" val="5" fact="NaN" max="NaN"/>
                                            </dgm:ruleLst>
                                          </dgm:layoutNode>
                                        </dgm:if>
                                        <dgm:else name="Name85">
                                          <dgm:choose name="Name86">
                                            <dgm:if name="Name87" axis="ch ch" ptType="node node" st="2 1" cnt="1 0" func="cnt" op="gte" val="4">
                                              <dgm:layoutNode name="balance_44" styleLbl="alignAccFollowNode1">
                                                <dgm:varLst>
                                                  <dgm:bulletEnabled val="1"/>
                                                </dgm:varLst>
                                                <dgm:alg type="sp"/>
                                                <dgm:shape xmlns:r="http://schemas.openxmlformats.org/officeDocument/2006/relationships" type="rect" r:blip="">
                                                  <dgm:adjLst/>
                                                </dgm:shape>
                                                <dgm:presOf/>
                                                <dgm:constrLst/>
                                                <dgm:ruleLst/>
                                              </dgm:layoutNode>
                                              <dgm:layoutNode name="right_44_1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1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right_44_2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2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right_44_3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3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right_44_4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2 4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1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1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2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2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3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3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  <dgm:layoutNode name="left_44_4" styleLbl="node1">
                                                <dgm:varLst>
                                                  <dgm:bulletEnabled val="1"/>
                                                </dgm:varLst>
                                                <dgm:alg type="tx"/>
                                                <dgm:shape xmlns:r="http://schemas.openxmlformats.org/officeDocument/2006/relationships" type="roundRect" r:blip="">
                                                  <dgm:adjLst/>
                                                </dgm:shape>
                                                <dgm:presOf axis="ch ch desOrSelf" ptType="node node node" st="1 4 1" cnt="1 1 0"/>
                                                <dgm:constrLst>
                                                  <dgm:constr type="lMarg" refType="primFontSz" fact="0.3"/>
                                                  <dgm:constr type="rMarg" refType="primFontSz" fact="0.3"/>
                                                  <dgm:constr type="tMarg" refType="primFontSz" fact="0.3"/>
                                                  <dgm:constr type="bMarg" refType="primFontSz" fact="0.3"/>
                                                </dgm:constrLst>
                                                <dgm:ruleLst>
                                                  <dgm:rule type="primFontSz" val="5" fact="NaN" max="NaN"/>
                                                </dgm:ruleLst>
                                              </dgm:layoutNode>
                                            </dgm:if>
                                            <dgm:else name="Name88"/>
                                          </dgm:choose>
                                        </dgm:else>
                                      </dgm:choose>
                                    </dgm:else>
                                  </dgm:choose>
                                </dgm:else>
                              </dgm:choose>
                            </dgm:else>
                          </dgm:choose>
                        </dgm:if>
                        <dgm:else name="Name89"/>
                      </dgm:choose>
                    </dgm:else>
                  </dgm:choose>
                </dgm:else>
              </dgm:choose>
            </dgm:else>
          </dgm:choose>
        </dgm:else>
      </dgm:choose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chart" Target="../charts/chart4.xml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581025</xdr:colOff>
      <xdr:row>1</xdr:row>
      <xdr:rowOff>0</xdr:rowOff>
    </xdr:from>
    <xdr:to>
      <xdr:col>25</xdr:col>
      <xdr:colOff>590550</xdr:colOff>
      <xdr:row>27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640079</xdr:colOff>
      <xdr:row>13</xdr:row>
      <xdr:rowOff>53340</xdr:rowOff>
    </xdr:from>
    <xdr:to>
      <xdr:col>4</xdr:col>
      <xdr:colOff>182880</xdr:colOff>
      <xdr:row>35</xdr:row>
      <xdr:rowOff>148590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247649</xdr:colOff>
      <xdr:row>12</xdr:row>
      <xdr:rowOff>95251</xdr:rowOff>
    </xdr:from>
    <xdr:to>
      <xdr:col>9</xdr:col>
      <xdr:colOff>2400299</xdr:colOff>
      <xdr:row>32</xdr:row>
      <xdr:rowOff>161925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514354</xdr:colOff>
      <xdr:row>14</xdr:row>
      <xdr:rowOff>142877</xdr:rowOff>
    </xdr:from>
    <xdr:to>
      <xdr:col>7</xdr:col>
      <xdr:colOff>1162051</xdr:colOff>
      <xdr:row>27</xdr:row>
      <xdr:rowOff>190498</xdr:rowOff>
    </xdr:to>
    <xdr:cxnSp macro="">
      <xdr:nvCxnSpPr>
        <xdr:cNvPr id="13" name="Elbow Connector 12"/>
        <xdr:cNvCxnSpPr/>
      </xdr:nvCxnSpPr>
      <xdr:spPr>
        <a:xfrm rot="5400000">
          <a:off x="8143879" y="3381377"/>
          <a:ext cx="2524121" cy="2143122"/>
        </a:xfrm>
        <a:prstGeom prst="bentConnector3">
          <a:avLst>
            <a:gd name="adj1" fmla="val -238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0.73913</cdr:y>
    </cdr:from>
    <cdr:to>
      <cdr:x>0.16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26003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Academic</a:t>
          </a:r>
        </a:p>
      </cdr:txBody>
    </cdr:sp>
  </cdr:relSizeAnchor>
  <cdr:relSizeAnchor xmlns:cdr="http://schemas.openxmlformats.org/drawingml/2006/chartDrawing">
    <cdr:from>
      <cdr:x>0.04667</cdr:x>
      <cdr:y>0.82337</cdr:y>
    </cdr:from>
    <cdr:to>
      <cdr:x>0.51833</cdr:x>
      <cdr:y>0.9837</cdr:y>
    </cdr:to>
    <cdr:sp macro="" textlink="">
      <cdr:nvSpPr>
        <cdr:cNvPr id="5" name="Elbow Connector 4"/>
        <cdr:cNvSpPr/>
      </cdr:nvSpPr>
      <cdr:spPr>
        <a:xfrm xmlns:a="http://schemas.openxmlformats.org/drawingml/2006/main" rot="10800000">
          <a:off x="266700" y="2886076"/>
          <a:ext cx="2695576" cy="561976"/>
        </a:xfrm>
        <a:prstGeom xmlns:a="http://schemas.openxmlformats.org/drawingml/2006/main" prst="bentConnector3">
          <a:avLst>
            <a:gd name="adj1" fmla="val 100530"/>
          </a:avLst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12</xdr:row>
      <xdr:rowOff>123825</xdr:rowOff>
    </xdr:from>
    <xdr:to>
      <xdr:col>6</xdr:col>
      <xdr:colOff>847725</xdr:colOff>
      <xdr:row>40</xdr:row>
      <xdr:rowOff>104774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933450</xdr:colOff>
      <xdr:row>14</xdr:row>
      <xdr:rowOff>0</xdr:rowOff>
    </xdr:from>
    <xdr:to>
      <xdr:col>10</xdr:col>
      <xdr:colOff>428625</xdr:colOff>
      <xdr:row>36</xdr:row>
      <xdr:rowOff>0</xdr:rowOff>
    </xdr:to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oneCellAnchor>
    <xdr:from>
      <xdr:col>8</xdr:col>
      <xdr:colOff>582431</xdr:colOff>
      <xdr:row>23</xdr:row>
      <xdr:rowOff>48164</xdr:rowOff>
    </xdr:from>
    <xdr:ext cx="2275070" cy="1209136"/>
    <xdr:sp macro="" textlink="">
      <xdr:nvSpPr>
        <xdr:cNvPr id="9" name="Rectangle 8"/>
        <xdr:cNvSpPr/>
      </xdr:nvSpPr>
      <xdr:spPr>
        <a:xfrm>
          <a:off x="12555356" y="4410614"/>
          <a:ext cx="2275070" cy="1209136"/>
        </a:xfrm>
        <a:prstGeom prst="rect">
          <a:avLst/>
        </a:prstGeom>
        <a:noFill/>
        <a:ln>
          <a:noFill/>
        </a:ln>
        <a:effectLst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n-US" sz="20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/>
            </a:rPr>
            <a:t>a Total of --- Trials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600074</xdr:colOff>
      <xdr:row>13</xdr:row>
      <xdr:rowOff>19049</xdr:rowOff>
    </xdr:from>
    <xdr:to>
      <xdr:col>12</xdr:col>
      <xdr:colOff>95249</xdr:colOff>
      <xdr:row>37</xdr:row>
      <xdr:rowOff>57150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257174</xdr:colOff>
      <xdr:row>13</xdr:row>
      <xdr:rowOff>123825</xdr:rowOff>
    </xdr:from>
    <xdr:to>
      <xdr:col>22</xdr:col>
      <xdr:colOff>542925</xdr:colOff>
      <xdr:row>35</xdr:row>
      <xdr:rowOff>114300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0.34163</cdr:x>
      <cdr:y>0.49658</cdr:y>
    </cdr:from>
    <cdr:to>
      <cdr:x>0.63861</cdr:x>
      <cdr:y>0.69678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971918" y="2076450"/>
          <a:ext cx="1714258" cy="837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t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447675</xdr:colOff>
      <xdr:row>8</xdr:row>
      <xdr:rowOff>104774</xdr:rowOff>
    </xdr:from>
    <xdr:to>
      <xdr:col>26</xdr:col>
      <xdr:colOff>504825</xdr:colOff>
      <xdr:row>34</xdr:row>
      <xdr:rowOff>95249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523875</xdr:colOff>
      <xdr:row>4</xdr:row>
      <xdr:rowOff>152399</xdr:rowOff>
    </xdr:from>
    <xdr:to>
      <xdr:col>26</xdr:col>
      <xdr:colOff>257175</xdr:colOff>
      <xdr:row>28</xdr:row>
      <xdr:rowOff>9524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428625</xdr:colOff>
      <xdr:row>1</xdr:row>
      <xdr:rowOff>57150</xdr:rowOff>
    </xdr:from>
    <xdr:to>
      <xdr:col>11</xdr:col>
      <xdr:colOff>276225</xdr:colOff>
      <xdr:row>23</xdr:row>
      <xdr:rowOff>38100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352424</xdr:colOff>
      <xdr:row>14</xdr:row>
      <xdr:rowOff>9525</xdr:rowOff>
    </xdr:from>
    <xdr:to>
      <xdr:col>3</xdr:col>
      <xdr:colOff>1533525</xdr:colOff>
      <xdr:row>37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142874</xdr:colOff>
      <xdr:row>1</xdr:row>
      <xdr:rowOff>190499</xdr:rowOff>
    </xdr:from>
    <xdr:to>
      <xdr:col>18</xdr:col>
      <xdr:colOff>247649</xdr:colOff>
      <xdr:row>23</xdr:row>
      <xdr:rowOff>123824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workbookViewId="0"/>
  </sheetViews>
  <sheetFormatPr defaultRowHeight="15" x14ac:dyDescent="0.25"/>
  <cols>
    <col min="1" max="1" width="14.5703125" bestFit="1" customWidth="1"/>
  </cols>
  <sheetData>
    <row r="1" spans="1:14" ht="15.6" x14ac:dyDescent="0.3">
      <c r="A1" s="10" t="s">
        <v>121</v>
      </c>
    </row>
    <row r="2" spans="1:14" x14ac:dyDescent="0.25">
      <c r="A2" t="s">
        <v>0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120</v>
      </c>
      <c r="K2" t="s">
        <v>43</v>
      </c>
      <c r="L2" t="s">
        <v>44</v>
      </c>
      <c r="M2" t="s">
        <v>45</v>
      </c>
      <c r="N2" t="s">
        <v>46</v>
      </c>
    </row>
    <row r="3" spans="1:14" x14ac:dyDescent="0.25">
      <c r="A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>
        <f>SUM(B3:M3)</f>
        <v>0</v>
      </c>
    </row>
    <row r="4" spans="1:14" x14ac:dyDescent="0.25">
      <c r="A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>
        <f t="shared" ref="N4:N15" si="0">SUM(B4:M4)</f>
        <v>0</v>
      </c>
    </row>
    <row r="5" spans="1:14" x14ac:dyDescent="0.25">
      <c r="A5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6">
        <f t="shared" si="0"/>
        <v>0</v>
      </c>
    </row>
    <row r="6" spans="1:14" x14ac:dyDescent="0.25">
      <c r="A6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>
        <f t="shared" si="0"/>
        <v>0</v>
      </c>
    </row>
    <row r="7" spans="1:14" x14ac:dyDescent="0.25">
      <c r="A7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6">
        <f t="shared" si="0"/>
        <v>0</v>
      </c>
    </row>
    <row r="8" spans="1:14" x14ac:dyDescent="0.25">
      <c r="A8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6">
        <f t="shared" si="0"/>
        <v>0</v>
      </c>
    </row>
    <row r="9" spans="1:14" x14ac:dyDescent="0.25">
      <c r="A9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6">
        <f t="shared" si="0"/>
        <v>0</v>
      </c>
    </row>
    <row r="10" spans="1:14" x14ac:dyDescent="0.25">
      <c r="A10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6">
        <f t="shared" si="0"/>
        <v>0</v>
      </c>
    </row>
    <row r="11" spans="1:14" x14ac:dyDescent="0.25">
      <c r="A11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6">
        <f t="shared" si="0"/>
        <v>0</v>
      </c>
    </row>
    <row r="12" spans="1:14" x14ac:dyDescent="0.25">
      <c r="A12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>
        <f t="shared" si="0"/>
        <v>0</v>
      </c>
    </row>
    <row r="13" spans="1:14" x14ac:dyDescent="0.25">
      <c r="A13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>
        <f t="shared" si="0"/>
        <v>0</v>
      </c>
    </row>
    <row r="14" spans="1:14" x14ac:dyDescent="0.25">
      <c r="A14" t="s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6">
        <f t="shared" si="0"/>
        <v>0</v>
      </c>
    </row>
    <row r="15" spans="1:14" x14ac:dyDescent="0.25">
      <c r="A15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7"/>
      <c r="M15" s="4"/>
      <c r="N15" s="6">
        <f t="shared" si="0"/>
        <v>0</v>
      </c>
    </row>
  </sheetData>
  <pageMargins left="0.7" right="0.7" top="0.75" bottom="0.75" header="0.3" footer="0.3"/>
  <pageSetup paperSize="5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opLeftCell="D1" zoomScaleNormal="100" workbookViewId="0">
      <selection activeCell="M4" sqref="M4:M5"/>
    </sheetView>
  </sheetViews>
  <sheetFormatPr defaultRowHeight="15" x14ac:dyDescent="0.25"/>
  <cols>
    <col min="1" max="1" width="20" bestFit="1" customWidth="1"/>
    <col min="2" max="2" width="17.28515625" customWidth="1"/>
    <col min="3" max="3" width="28.5703125" customWidth="1"/>
    <col min="4" max="4" width="35.7109375" customWidth="1"/>
    <col min="5" max="5" width="17.42578125" customWidth="1"/>
    <col min="7" max="7" width="22.42578125" customWidth="1"/>
    <col min="8" max="8" width="18.5703125" customWidth="1"/>
    <col min="9" max="9" width="19.42578125" customWidth="1"/>
    <col min="10" max="10" width="41.140625" customWidth="1"/>
  </cols>
  <sheetData>
    <row r="1" spans="1:13" x14ac:dyDescent="0.3">
      <c r="A1" s="9" t="s">
        <v>122</v>
      </c>
    </row>
    <row r="2" spans="1:13" s="13" customFormat="1" x14ac:dyDescent="0.3">
      <c r="A2" s="13" t="s">
        <v>14</v>
      </c>
      <c r="B2" s="12" t="s">
        <v>15</v>
      </c>
      <c r="C2" s="12" t="s">
        <v>16</v>
      </c>
      <c r="D2" s="12" t="s">
        <v>17</v>
      </c>
      <c r="E2" s="12" t="s">
        <v>18</v>
      </c>
      <c r="F2" s="12" t="s">
        <v>19</v>
      </c>
      <c r="G2" s="12" t="s">
        <v>20</v>
      </c>
      <c r="H2" s="12" t="s">
        <v>21</v>
      </c>
      <c r="I2" s="12" t="s">
        <v>13</v>
      </c>
      <c r="J2" s="12" t="s">
        <v>22</v>
      </c>
    </row>
    <row r="3" spans="1:13" x14ac:dyDescent="0.3">
      <c r="A3" s="12" t="s">
        <v>23</v>
      </c>
      <c r="I3">
        <f>SUM(B3:H3)</f>
        <v>0</v>
      </c>
    </row>
    <row r="4" spans="1:13" x14ac:dyDescent="0.3">
      <c r="A4" s="12" t="s">
        <v>24</v>
      </c>
      <c r="I4">
        <f t="shared" ref="I4:I9" si="0">SUM(B4:H4)</f>
        <v>0</v>
      </c>
      <c r="M4" s="12" t="s">
        <v>23</v>
      </c>
    </row>
    <row r="5" spans="1:13" x14ac:dyDescent="0.3">
      <c r="A5" s="12" t="s">
        <v>123</v>
      </c>
      <c r="I5">
        <f t="shared" si="0"/>
        <v>0</v>
      </c>
      <c r="M5" s="12" t="s">
        <v>25</v>
      </c>
    </row>
    <row r="6" spans="1:13" x14ac:dyDescent="0.3">
      <c r="A6" s="12" t="s">
        <v>28</v>
      </c>
      <c r="I6">
        <f t="shared" si="0"/>
        <v>0</v>
      </c>
    </row>
    <row r="7" spans="1:13" x14ac:dyDescent="0.3">
      <c r="A7" s="12" t="s">
        <v>29</v>
      </c>
      <c r="I7">
        <f t="shared" si="0"/>
        <v>0</v>
      </c>
    </row>
    <row r="8" spans="1:13" x14ac:dyDescent="0.3">
      <c r="A8" s="12" t="s">
        <v>30</v>
      </c>
      <c r="I8">
        <f t="shared" si="0"/>
        <v>0</v>
      </c>
    </row>
    <row r="9" spans="1:13" x14ac:dyDescent="0.3">
      <c r="A9" s="12" t="s">
        <v>31</v>
      </c>
      <c r="I9">
        <f t="shared" si="0"/>
        <v>0</v>
      </c>
    </row>
    <row r="10" spans="1:13" x14ac:dyDescent="0.3">
      <c r="A10" s="12" t="s">
        <v>13</v>
      </c>
      <c r="I10">
        <f t="shared" ref="I10" si="1">SUM(I3:I9)</f>
        <v>0</v>
      </c>
    </row>
  </sheetData>
  <pageMargins left="0.25" right="0.25" top="0.75" bottom="0.75" header="0.3" footer="0.3"/>
  <pageSetup paperSize="5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tabSelected="1" topLeftCell="A21" workbookViewId="0">
      <selection activeCell="B40" sqref="B40"/>
    </sheetView>
  </sheetViews>
  <sheetFormatPr defaultRowHeight="15" x14ac:dyDescent="0.25"/>
  <cols>
    <col min="1" max="1" width="12" customWidth="1"/>
  </cols>
  <sheetData>
    <row r="1" spans="1:25" ht="15.75" x14ac:dyDescent="0.25">
      <c r="A1" s="18" t="s">
        <v>126</v>
      </c>
      <c r="B1" s="27"/>
      <c r="C1" s="27"/>
      <c r="D1" s="27"/>
      <c r="E1" s="27"/>
      <c r="F1" s="27"/>
      <c r="G1" s="27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x14ac:dyDescent="0.25">
      <c r="A2" s="26"/>
      <c r="C2" s="26"/>
      <c r="D2" s="29"/>
      <c r="E2" s="29"/>
      <c r="F2" s="29"/>
      <c r="G2" s="27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5.75" x14ac:dyDescent="0.25">
      <c r="A3" s="78" t="s">
        <v>128</v>
      </c>
      <c r="B3" s="78"/>
      <c r="C3" s="34"/>
      <c r="D3" s="32"/>
      <c r="E3" s="32"/>
      <c r="F3" s="32"/>
      <c r="G3" s="31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33"/>
      <c r="T3" s="33"/>
      <c r="U3" s="33"/>
      <c r="V3" s="33"/>
      <c r="W3" s="33"/>
      <c r="X3" s="33"/>
      <c r="Y3" s="33"/>
    </row>
    <row r="4" spans="1:25" ht="15.75" x14ac:dyDescent="0.25">
      <c r="A4" s="43"/>
      <c r="B4" s="31" t="s">
        <v>137</v>
      </c>
      <c r="C4" s="34"/>
      <c r="D4" s="32"/>
      <c r="E4" s="32"/>
      <c r="F4" s="32"/>
      <c r="G4" s="31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33"/>
      <c r="T4" s="33"/>
      <c r="U4" s="33"/>
      <c r="V4" s="33"/>
      <c r="W4" s="33"/>
      <c r="X4" s="33"/>
      <c r="Y4" s="33"/>
    </row>
    <row r="5" spans="1:25" ht="15.75" x14ac:dyDescent="0.25">
      <c r="A5" s="43"/>
      <c r="B5" s="43" t="s">
        <v>138</v>
      </c>
      <c r="C5" s="34"/>
      <c r="D5" s="32"/>
      <c r="E5" s="32"/>
      <c r="F5" s="32"/>
      <c r="G5" s="31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33"/>
      <c r="T5" s="33"/>
      <c r="U5" s="33"/>
      <c r="V5" s="33"/>
      <c r="W5" s="33"/>
      <c r="X5" s="33"/>
      <c r="Y5" s="33"/>
    </row>
    <row r="6" spans="1:25" ht="15.75" x14ac:dyDescent="0.25">
      <c r="B6" s="20" t="s">
        <v>141</v>
      </c>
      <c r="C6" s="32"/>
      <c r="D6" s="32"/>
      <c r="E6" s="32"/>
      <c r="F6" s="32"/>
      <c r="G6" s="31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33"/>
      <c r="T6" s="33"/>
      <c r="U6" s="33"/>
      <c r="V6" s="33"/>
      <c r="W6" s="33"/>
      <c r="X6" s="33"/>
      <c r="Y6" s="33"/>
    </row>
    <row r="7" spans="1:25" ht="15.75" x14ac:dyDescent="0.25">
      <c r="A7" s="31"/>
      <c r="B7" s="19" t="s">
        <v>139</v>
      </c>
      <c r="C7" s="32"/>
      <c r="D7" s="32"/>
      <c r="E7" s="32"/>
      <c r="F7" s="32"/>
      <c r="G7" s="31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33"/>
      <c r="T7" s="33"/>
      <c r="U7" s="33"/>
      <c r="V7" s="33"/>
      <c r="W7" s="33"/>
      <c r="X7" s="33"/>
      <c r="Y7" s="33"/>
    </row>
    <row r="8" spans="1:25" ht="15.75" x14ac:dyDescent="0.25">
      <c r="A8" s="31"/>
      <c r="B8" s="19"/>
      <c r="C8" s="32"/>
      <c r="D8" s="32"/>
      <c r="E8" s="32"/>
      <c r="F8" s="32"/>
      <c r="G8" s="31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33"/>
      <c r="T8" s="33"/>
      <c r="U8" s="33"/>
      <c r="V8" s="33"/>
      <c r="W8" s="33"/>
      <c r="X8" s="33"/>
      <c r="Y8" s="33"/>
    </row>
    <row r="9" spans="1:25" ht="15.75" x14ac:dyDescent="0.25">
      <c r="A9" s="78" t="s">
        <v>129</v>
      </c>
      <c r="B9" s="78"/>
      <c r="C9" s="78"/>
      <c r="D9" s="30"/>
      <c r="E9" s="32"/>
      <c r="F9" s="32"/>
      <c r="G9" s="31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33"/>
      <c r="T9" s="33"/>
      <c r="U9" s="33"/>
      <c r="V9" s="33"/>
      <c r="W9" s="33"/>
      <c r="X9" s="33"/>
      <c r="Y9" s="33"/>
    </row>
    <row r="10" spans="1:25" ht="15.75" x14ac:dyDescent="0.25">
      <c r="A10" s="43"/>
      <c r="B10" s="43" t="s">
        <v>145</v>
      </c>
      <c r="C10" s="43"/>
      <c r="D10" s="30"/>
      <c r="E10" s="32"/>
      <c r="F10" s="32"/>
      <c r="G10" s="31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33"/>
      <c r="T10" s="33"/>
      <c r="U10" s="33"/>
      <c r="V10" s="33"/>
      <c r="W10" s="33"/>
      <c r="X10" s="33"/>
      <c r="Y10" s="33"/>
    </row>
    <row r="11" spans="1:25" ht="15.75" x14ac:dyDescent="0.25">
      <c r="A11" s="43"/>
      <c r="B11" s="43" t="s">
        <v>146</v>
      </c>
      <c r="C11" s="43"/>
      <c r="D11" s="30"/>
      <c r="E11" s="32"/>
      <c r="F11" s="32"/>
      <c r="G11" s="31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33"/>
      <c r="T11" s="33"/>
      <c r="U11" s="33"/>
      <c r="V11" s="33"/>
      <c r="W11" s="33"/>
      <c r="X11" s="33"/>
      <c r="Y11" s="33"/>
    </row>
    <row r="12" spans="1:25" ht="15.75" x14ac:dyDescent="0.25">
      <c r="A12" s="31"/>
      <c r="B12" s="20" t="s">
        <v>147</v>
      </c>
      <c r="C12" s="32"/>
      <c r="D12" s="32"/>
      <c r="E12" s="32"/>
      <c r="F12" s="32"/>
      <c r="G12" s="31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33"/>
      <c r="T12" s="33"/>
      <c r="U12" s="33"/>
      <c r="V12" s="33"/>
      <c r="W12" s="33"/>
      <c r="X12" s="33"/>
      <c r="Y12" s="33"/>
    </row>
    <row r="13" spans="1:25" ht="15.75" x14ac:dyDescent="0.25">
      <c r="A13" s="31"/>
      <c r="B13" s="21" t="s">
        <v>148</v>
      </c>
      <c r="C13" s="28"/>
      <c r="D13" s="32"/>
      <c r="E13" s="32"/>
      <c r="F13" s="32"/>
      <c r="G13" s="31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33"/>
      <c r="T13" s="33"/>
      <c r="U13" s="33"/>
      <c r="V13" s="33"/>
      <c r="W13" s="33"/>
      <c r="X13" s="33"/>
      <c r="Y13" s="33"/>
    </row>
    <row r="14" spans="1:25" ht="15.75" x14ac:dyDescent="0.25">
      <c r="A14" s="31"/>
      <c r="B14" s="21"/>
      <c r="C14" s="28"/>
      <c r="D14" s="32"/>
      <c r="E14" s="32"/>
      <c r="F14" s="32"/>
      <c r="G14" s="31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33"/>
      <c r="T14" s="33"/>
      <c r="U14" s="33"/>
      <c r="V14" s="33"/>
      <c r="W14" s="33"/>
      <c r="X14" s="33"/>
      <c r="Y14" s="33"/>
    </row>
    <row r="15" spans="1:25" ht="15.75" x14ac:dyDescent="0.25">
      <c r="A15" s="58" t="s">
        <v>127</v>
      </c>
      <c r="B15" s="56"/>
      <c r="C15" s="20"/>
      <c r="D15" s="32"/>
      <c r="E15" s="32"/>
      <c r="F15" s="32"/>
      <c r="G15" s="31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33"/>
      <c r="T15" s="33"/>
      <c r="U15" s="33"/>
      <c r="V15" s="33"/>
      <c r="W15" s="33"/>
      <c r="X15" s="33"/>
      <c r="Y15" s="33"/>
    </row>
    <row r="16" spans="1:25" ht="15.75" x14ac:dyDescent="0.25">
      <c r="A16" s="43"/>
      <c r="B16" s="43" t="s">
        <v>151</v>
      </c>
      <c r="C16" s="20"/>
      <c r="D16" s="32"/>
      <c r="E16" s="32"/>
      <c r="F16" s="32"/>
      <c r="G16" s="31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33"/>
      <c r="T16" s="33"/>
      <c r="U16" s="33"/>
      <c r="V16" s="33"/>
      <c r="W16" s="33"/>
      <c r="X16" s="33"/>
      <c r="Y16" s="33"/>
    </row>
    <row r="17" spans="1:25" ht="15.75" x14ac:dyDescent="0.25">
      <c r="A17" s="43"/>
      <c r="B17" s="43" t="s">
        <v>152</v>
      </c>
      <c r="C17" s="20"/>
      <c r="D17" s="32"/>
      <c r="E17" s="32"/>
      <c r="F17" s="32"/>
      <c r="G17" s="31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33"/>
      <c r="T17" s="33"/>
      <c r="U17" s="33"/>
      <c r="V17" s="33"/>
      <c r="W17" s="33"/>
      <c r="X17" s="33"/>
      <c r="Y17" s="33"/>
    </row>
    <row r="18" spans="1:25" ht="15.75" x14ac:dyDescent="0.25">
      <c r="A18" s="31"/>
      <c r="B18" s="20"/>
      <c r="C18" s="25"/>
      <c r="D18" s="32"/>
      <c r="E18" s="32"/>
      <c r="F18" s="32"/>
      <c r="G18" s="31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33"/>
      <c r="T18" s="33"/>
      <c r="U18" s="33"/>
      <c r="V18" s="33"/>
      <c r="W18" s="33"/>
      <c r="X18" s="33"/>
      <c r="Y18" s="33"/>
    </row>
    <row r="19" spans="1:25" ht="15.75" x14ac:dyDescent="0.25">
      <c r="A19" s="59" t="s">
        <v>130</v>
      </c>
      <c r="B19" s="20"/>
      <c r="C19" s="25"/>
      <c r="D19" s="25"/>
      <c r="E19" s="32"/>
      <c r="F19" s="32"/>
      <c r="G19" s="31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33"/>
      <c r="T19" s="33"/>
      <c r="U19" s="33"/>
      <c r="V19" s="33"/>
      <c r="W19" s="33"/>
      <c r="X19" s="33"/>
      <c r="Y19" s="33"/>
    </row>
    <row r="20" spans="1:25" ht="15.75" x14ac:dyDescent="0.25">
      <c r="A20" s="44"/>
      <c r="B20" s="43" t="s">
        <v>154</v>
      </c>
      <c r="C20" s="25"/>
      <c r="D20" s="25"/>
      <c r="E20" s="32"/>
      <c r="F20" s="32"/>
      <c r="G20" s="31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33"/>
      <c r="T20" s="33"/>
      <c r="U20" s="33"/>
      <c r="V20" s="33"/>
      <c r="W20" s="33"/>
      <c r="X20" s="33"/>
      <c r="Y20" s="33"/>
    </row>
    <row r="21" spans="1:25" ht="15.75" x14ac:dyDescent="0.25">
      <c r="A21" s="44"/>
      <c r="B21" s="43" t="s">
        <v>152</v>
      </c>
      <c r="C21" s="25"/>
      <c r="D21" s="25"/>
      <c r="E21" s="32"/>
      <c r="F21" s="32"/>
      <c r="G21" s="31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33"/>
      <c r="T21" s="33"/>
      <c r="U21" s="33"/>
      <c r="V21" s="33"/>
      <c r="W21" s="33"/>
      <c r="X21" s="33"/>
      <c r="Y21" s="33"/>
    </row>
    <row r="22" spans="1:25" ht="15.75" x14ac:dyDescent="0.25">
      <c r="A22" s="34"/>
      <c r="B22" s="25"/>
      <c r="C22" s="34"/>
      <c r="D22" s="32"/>
      <c r="E22" s="31"/>
      <c r="F22" s="31"/>
      <c r="G22" s="31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33"/>
      <c r="T22" s="33"/>
      <c r="U22" s="33"/>
      <c r="V22" s="33"/>
      <c r="W22" s="33"/>
      <c r="X22" s="33"/>
      <c r="Y22" s="33"/>
    </row>
    <row r="23" spans="1:25" ht="15.75" x14ac:dyDescent="0.25">
      <c r="A23" s="72" t="s">
        <v>169</v>
      </c>
      <c r="B23" s="73"/>
      <c r="C23" s="72"/>
      <c r="D23" s="32"/>
      <c r="E23" s="31"/>
      <c r="F23" s="31"/>
      <c r="G23" s="31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33"/>
      <c r="T23" s="33"/>
      <c r="U23" s="33"/>
      <c r="V23" s="33"/>
      <c r="W23" s="33"/>
      <c r="X23" s="33"/>
      <c r="Y23" s="33"/>
    </row>
    <row r="24" spans="1:25" ht="15.75" x14ac:dyDescent="0.25">
      <c r="A24" s="72"/>
      <c r="B24" s="20" t="s">
        <v>170</v>
      </c>
      <c r="C24" s="72"/>
      <c r="D24" s="32"/>
      <c r="E24" s="31"/>
      <c r="F24" s="31"/>
      <c r="G24" s="31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33"/>
      <c r="T24" s="33"/>
      <c r="U24" s="33"/>
      <c r="V24" s="33"/>
      <c r="W24" s="33"/>
      <c r="X24" s="33"/>
      <c r="Y24" s="33"/>
    </row>
    <row r="25" spans="1:25" ht="15.75" x14ac:dyDescent="0.25">
      <c r="A25" s="72"/>
      <c r="B25" s="20" t="s">
        <v>171</v>
      </c>
      <c r="C25" s="72"/>
      <c r="D25" s="32"/>
      <c r="E25" s="31"/>
      <c r="F25" s="31"/>
      <c r="G25" s="31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33"/>
      <c r="T25" s="33"/>
      <c r="U25" s="33"/>
      <c r="V25" s="33"/>
      <c r="W25" s="33"/>
      <c r="X25" s="33"/>
      <c r="Y25" s="33"/>
    </row>
    <row r="26" spans="1:25" ht="15.75" x14ac:dyDescent="0.25">
      <c r="A26" s="34"/>
      <c r="B26" s="74" t="s">
        <v>179</v>
      </c>
      <c r="C26" s="34"/>
      <c r="D26" s="32"/>
      <c r="E26" s="31"/>
      <c r="F26" s="31"/>
      <c r="G26" s="31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33"/>
      <c r="T26" s="33"/>
      <c r="U26" s="33"/>
      <c r="V26" s="33"/>
      <c r="W26" s="33"/>
      <c r="X26" s="33"/>
      <c r="Y26" s="33"/>
    </row>
    <row r="27" spans="1:25" ht="15.75" x14ac:dyDescent="0.25">
      <c r="A27" s="34"/>
      <c r="B27" s="25"/>
      <c r="C27" s="34"/>
      <c r="D27" s="32"/>
      <c r="E27" s="31"/>
      <c r="F27" s="31"/>
      <c r="G27" s="31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33"/>
      <c r="T27" s="33"/>
      <c r="U27" s="33"/>
      <c r="V27" s="33"/>
      <c r="W27" s="33"/>
      <c r="X27" s="33"/>
      <c r="Y27" s="33"/>
    </row>
    <row r="28" spans="1:25" ht="15.75" x14ac:dyDescent="0.25">
      <c r="A28" s="77" t="s">
        <v>131</v>
      </c>
      <c r="B28" s="77"/>
      <c r="C28" s="34"/>
      <c r="D28" s="32"/>
      <c r="E28" s="31"/>
      <c r="F28" s="31"/>
      <c r="G28" s="31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33"/>
      <c r="T28" s="33"/>
      <c r="U28" s="33"/>
      <c r="V28" s="33"/>
      <c r="W28" s="33"/>
      <c r="X28" s="33"/>
      <c r="Y28" s="33"/>
    </row>
    <row r="29" spans="1:25" ht="15.75" x14ac:dyDescent="0.25">
      <c r="A29" s="44"/>
      <c r="B29" s="44" t="s">
        <v>175</v>
      </c>
      <c r="C29" s="34"/>
      <c r="D29" s="32"/>
      <c r="E29" s="31"/>
      <c r="F29" s="31"/>
      <c r="G29" s="31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33"/>
      <c r="T29" s="33"/>
      <c r="U29" s="33"/>
      <c r="V29" s="33"/>
      <c r="W29" s="33"/>
      <c r="X29" s="33"/>
      <c r="Y29" s="33"/>
    </row>
    <row r="30" spans="1:25" ht="15.75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33"/>
      <c r="T30" s="33"/>
      <c r="U30" s="33"/>
      <c r="V30" s="33"/>
      <c r="W30" s="33"/>
      <c r="X30" s="33"/>
      <c r="Y30" s="33"/>
    </row>
    <row r="31" spans="1:25" ht="15.75" x14ac:dyDescent="0.25">
      <c r="A31" s="60" t="s">
        <v>132</v>
      </c>
      <c r="B31" s="57"/>
      <c r="C31" s="57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33"/>
      <c r="T31" s="33"/>
      <c r="U31" s="33"/>
      <c r="V31" s="33"/>
      <c r="W31" s="33"/>
      <c r="X31" s="33"/>
      <c r="Y31" s="33"/>
    </row>
    <row r="32" spans="1:25" ht="15.75" x14ac:dyDescent="0.25">
      <c r="A32" s="24"/>
      <c r="B32" s="24" t="s">
        <v>161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33"/>
      <c r="T32" s="33"/>
      <c r="U32" s="33"/>
      <c r="V32" s="33"/>
      <c r="W32" s="33"/>
      <c r="X32" s="33"/>
      <c r="Y32" s="33"/>
    </row>
    <row r="33" spans="1:25" ht="15.75" x14ac:dyDescent="0.25">
      <c r="A33" s="24"/>
      <c r="B33" s="24" t="s">
        <v>162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33"/>
      <c r="T33" s="33"/>
      <c r="U33" s="33"/>
      <c r="V33" s="33"/>
      <c r="W33" s="33"/>
      <c r="X33" s="33"/>
      <c r="Y33" s="33"/>
    </row>
    <row r="34" spans="1:25" ht="15.75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33"/>
      <c r="T34" s="33"/>
      <c r="U34" s="33"/>
      <c r="V34" s="33"/>
      <c r="W34" s="33"/>
      <c r="X34" s="33"/>
      <c r="Y34" s="33"/>
    </row>
    <row r="35" spans="1:25" ht="15.75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33"/>
      <c r="T35" s="33"/>
      <c r="U35" s="33"/>
      <c r="V35" s="33"/>
      <c r="W35" s="33"/>
      <c r="X35" s="33"/>
      <c r="Y35" s="33"/>
    </row>
    <row r="36" spans="1:25" ht="15.75" x14ac:dyDescent="0.25">
      <c r="A36" s="76" t="s">
        <v>177</v>
      </c>
      <c r="B36" s="76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33"/>
      <c r="T36" s="33"/>
      <c r="U36" s="33"/>
      <c r="V36" s="33"/>
      <c r="W36" s="33"/>
      <c r="X36" s="33"/>
      <c r="Y36" s="33"/>
    </row>
    <row r="37" spans="1:25" ht="15.75" x14ac:dyDescent="0.25">
      <c r="A37" s="76"/>
      <c r="B37" s="76" t="s">
        <v>176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33"/>
      <c r="T37" s="33"/>
      <c r="U37" s="33"/>
      <c r="V37" s="33"/>
      <c r="W37" s="33"/>
      <c r="X37" s="33"/>
      <c r="Y37" s="33"/>
    </row>
    <row r="38" spans="1:25" ht="15.75" x14ac:dyDescent="0.25">
      <c r="A38" s="76"/>
      <c r="B38" s="76" t="s">
        <v>178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33"/>
      <c r="T38" s="33"/>
      <c r="U38" s="33"/>
      <c r="V38" s="33"/>
      <c r="W38" s="33"/>
      <c r="X38" s="33"/>
      <c r="Y38" s="33"/>
    </row>
    <row r="39" spans="1:25" ht="15.75" x14ac:dyDescent="0.25">
      <c r="A39" s="24"/>
      <c r="B39" s="76" t="s">
        <v>180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33"/>
      <c r="T39" s="33"/>
      <c r="U39" s="33"/>
      <c r="V39" s="33"/>
      <c r="W39" s="33"/>
      <c r="X39" s="33"/>
      <c r="Y39" s="33"/>
    </row>
    <row r="40" spans="1:25" ht="15.75" x14ac:dyDescent="0.25">
      <c r="A40" s="24"/>
      <c r="B40" s="84" t="s">
        <v>181</v>
      </c>
      <c r="C40" s="85"/>
      <c r="D40" s="85"/>
      <c r="E40" s="85"/>
      <c r="F40" s="85"/>
      <c r="G40" s="85"/>
      <c r="H40" s="8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33"/>
      <c r="T40" s="33"/>
      <c r="U40" s="33"/>
      <c r="V40" s="33"/>
      <c r="W40" s="33"/>
      <c r="X40" s="33"/>
      <c r="Y40" s="33"/>
    </row>
    <row r="41" spans="1:25" ht="15.75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33"/>
      <c r="T41" s="33"/>
      <c r="U41" s="33"/>
      <c r="V41" s="33"/>
      <c r="W41" s="33"/>
      <c r="X41" s="33"/>
      <c r="Y41" s="33"/>
    </row>
    <row r="42" spans="1:25" ht="15.75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33"/>
      <c r="T42" s="33"/>
      <c r="U42" s="33"/>
      <c r="V42" s="33"/>
      <c r="W42" s="33"/>
      <c r="X42" s="33"/>
      <c r="Y42" s="33"/>
    </row>
    <row r="43" spans="1:25" ht="15.75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33"/>
      <c r="T43" s="33"/>
      <c r="U43" s="33"/>
      <c r="V43" s="33"/>
      <c r="W43" s="33"/>
      <c r="X43" s="33"/>
      <c r="Y43" s="33"/>
    </row>
    <row r="44" spans="1:25" x14ac:dyDescent="0.2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</row>
    <row r="45" spans="1:25" x14ac:dyDescent="0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5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spans="1:25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:2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</row>
    <row r="50" spans="1:25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</row>
    <row r="51" spans="1:25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spans="1:25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</row>
    <row r="53" spans="1:25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</row>
    <row r="54" spans="1:25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spans="1:25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</row>
    <row r="56" spans="1:25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</row>
    <row r="57" spans="1:25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</row>
    <row r="58" spans="1:25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</row>
    <row r="59" spans="1:25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</row>
    <row r="60" spans="1:25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</row>
    <row r="61" spans="1:25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</row>
    <row r="62" spans="1:25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spans="1:25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25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</row>
    <row r="65" spans="1:25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</row>
    <row r="66" spans="1:25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spans="1:25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</row>
    <row r="68" spans="1:25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spans="1:25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:25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5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1:25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1:25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:25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1:25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:25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1:25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spans="1:25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</sheetData>
  <mergeCells count="3">
    <mergeCell ref="A28:B28"/>
    <mergeCell ref="A3:B3"/>
    <mergeCell ref="A9:C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opLeftCell="E1" workbookViewId="0">
      <selection activeCell="L14" sqref="L14:L15"/>
    </sheetView>
  </sheetViews>
  <sheetFormatPr defaultRowHeight="15" x14ac:dyDescent="0.25"/>
  <cols>
    <col min="1" max="1" width="24" customWidth="1"/>
    <col min="2" max="2" width="11.140625" customWidth="1"/>
    <col min="3" max="3" width="27" customWidth="1"/>
    <col min="4" max="4" width="32.7109375" customWidth="1"/>
    <col min="5" max="5" width="20.42578125" customWidth="1"/>
    <col min="6" max="6" width="16.85546875" customWidth="1"/>
    <col min="7" max="7" width="23.85546875" customWidth="1"/>
    <col min="8" max="8" width="23.5703125" customWidth="1"/>
    <col min="9" max="9" width="25.28515625" customWidth="1"/>
    <col min="10" max="10" width="53.85546875" customWidth="1"/>
    <col min="11" max="11" width="22.42578125" customWidth="1"/>
    <col min="12" max="12" width="16.140625" customWidth="1"/>
    <col min="13" max="13" width="19.140625" customWidth="1"/>
  </cols>
  <sheetData>
    <row r="1" spans="1:13" s="9" customFormat="1" x14ac:dyDescent="0.25">
      <c r="A1" s="9" t="s">
        <v>32</v>
      </c>
    </row>
    <row r="2" spans="1:13" ht="18.75" customHeight="1" x14ac:dyDescent="0.25">
      <c r="A2" s="42" t="s">
        <v>136</v>
      </c>
    </row>
    <row r="3" spans="1:13" s="8" customFormat="1" ht="15.75" thickBot="1" x14ac:dyDescent="0.3">
      <c r="A3" s="36" t="s">
        <v>14</v>
      </c>
      <c r="B3" s="37" t="s">
        <v>15</v>
      </c>
      <c r="C3" s="37" t="s">
        <v>16</v>
      </c>
      <c r="D3" s="37" t="s">
        <v>17</v>
      </c>
      <c r="E3" s="37" t="s">
        <v>18</v>
      </c>
      <c r="F3" s="37" t="s">
        <v>19</v>
      </c>
      <c r="G3" s="37" t="s">
        <v>20</v>
      </c>
      <c r="H3" s="37" t="s">
        <v>21</v>
      </c>
      <c r="I3" s="81" t="s">
        <v>13</v>
      </c>
      <c r="J3" s="86" t="s">
        <v>33</v>
      </c>
    </row>
    <row r="4" spans="1:13" ht="15.75" thickTop="1" x14ac:dyDescent="0.25">
      <c r="A4" s="8" t="s">
        <v>23</v>
      </c>
      <c r="B4" s="35"/>
      <c r="C4" s="35"/>
      <c r="D4" s="35"/>
      <c r="E4" s="35"/>
      <c r="F4" s="35"/>
      <c r="G4" s="35"/>
      <c r="H4" s="35"/>
      <c r="I4" s="82">
        <f>SUM(B4:H4)</f>
        <v>0</v>
      </c>
      <c r="J4" s="87" t="e">
        <f>(I4/$I$12)*100</f>
        <v>#DIV/0!</v>
      </c>
    </row>
    <row r="5" spans="1:13" ht="14.45" x14ac:dyDescent="0.3">
      <c r="A5" s="8" t="s">
        <v>24</v>
      </c>
      <c r="B5" s="35"/>
      <c r="C5" s="35"/>
      <c r="D5" s="35"/>
      <c r="E5" s="35"/>
      <c r="F5" s="35"/>
      <c r="G5" s="35"/>
      <c r="H5" s="35"/>
      <c r="I5" s="82">
        <f t="shared" ref="I5:I11" si="0">SUM(B5:H5)</f>
        <v>0</v>
      </c>
      <c r="J5" s="87" t="e">
        <f t="shared" ref="J5:J11" si="1">(I5/$I$12)*100</f>
        <v>#DIV/0!</v>
      </c>
    </row>
    <row r="6" spans="1:13" ht="14.45" x14ac:dyDescent="0.3">
      <c r="A6" s="8" t="s">
        <v>26</v>
      </c>
      <c r="B6" s="35"/>
      <c r="C6" s="35"/>
      <c r="D6" s="35"/>
      <c r="E6" s="35"/>
      <c r="F6" s="35"/>
      <c r="G6" s="35"/>
      <c r="H6" s="35"/>
      <c r="I6" s="82">
        <f t="shared" si="0"/>
        <v>0</v>
      </c>
      <c r="J6" s="87" t="e">
        <f t="shared" si="1"/>
        <v>#DIV/0!</v>
      </c>
    </row>
    <row r="7" spans="1:13" ht="14.45" x14ac:dyDescent="0.3">
      <c r="A7" s="8" t="s">
        <v>27</v>
      </c>
      <c r="B7" s="35"/>
      <c r="C7" s="35"/>
      <c r="D7" s="35"/>
      <c r="E7" s="35"/>
      <c r="F7" s="35"/>
      <c r="G7" s="35"/>
      <c r="H7" s="35"/>
      <c r="I7" s="82">
        <f t="shared" si="0"/>
        <v>0</v>
      </c>
      <c r="J7" s="87" t="e">
        <f t="shared" si="1"/>
        <v>#DIV/0!</v>
      </c>
    </row>
    <row r="8" spans="1:13" ht="14.45" x14ac:dyDescent="0.3">
      <c r="A8" s="8" t="s">
        <v>28</v>
      </c>
      <c r="B8" s="35"/>
      <c r="C8" s="35"/>
      <c r="D8" s="35"/>
      <c r="E8" s="35"/>
      <c r="F8" s="35"/>
      <c r="G8" s="35"/>
      <c r="H8" s="35"/>
      <c r="I8" s="82">
        <f t="shared" si="0"/>
        <v>0</v>
      </c>
      <c r="J8" s="87" t="e">
        <f t="shared" si="1"/>
        <v>#DIV/0!</v>
      </c>
    </row>
    <row r="9" spans="1:13" ht="14.45" x14ac:dyDescent="0.3">
      <c r="A9" s="8" t="s">
        <v>29</v>
      </c>
      <c r="B9" s="35"/>
      <c r="C9" s="35"/>
      <c r="D9" s="35"/>
      <c r="E9" s="35"/>
      <c r="F9" s="35"/>
      <c r="G9" s="35"/>
      <c r="H9" s="35"/>
      <c r="I9" s="82">
        <f t="shared" si="0"/>
        <v>0</v>
      </c>
      <c r="J9" s="87" t="e">
        <f t="shared" si="1"/>
        <v>#DIV/0!</v>
      </c>
    </row>
    <row r="10" spans="1:13" ht="14.45" x14ac:dyDescent="0.3">
      <c r="A10" s="8" t="s">
        <v>30</v>
      </c>
      <c r="B10" s="35"/>
      <c r="C10" s="35"/>
      <c r="D10" s="35"/>
      <c r="E10" s="35"/>
      <c r="F10" s="35"/>
      <c r="G10" s="35"/>
      <c r="H10" s="35"/>
      <c r="I10" s="82">
        <f t="shared" si="0"/>
        <v>0</v>
      </c>
      <c r="J10" s="87" t="e">
        <f t="shared" si="1"/>
        <v>#DIV/0!</v>
      </c>
    </row>
    <row r="11" spans="1:13" x14ac:dyDescent="0.25">
      <c r="A11" s="8" t="s">
        <v>31</v>
      </c>
      <c r="B11" s="35"/>
      <c r="C11" s="35"/>
      <c r="D11" s="35"/>
      <c r="E11" s="35"/>
      <c r="F11" s="35"/>
      <c r="G11" s="35"/>
      <c r="H11" s="35"/>
      <c r="I11" s="82">
        <f t="shared" si="0"/>
        <v>0</v>
      </c>
      <c r="J11" s="88" t="e">
        <f t="shared" si="1"/>
        <v>#DIV/0!</v>
      </c>
    </row>
    <row r="12" spans="1:13" ht="15.75" thickBot="1" x14ac:dyDescent="0.3">
      <c r="A12" s="83" t="s">
        <v>13</v>
      </c>
      <c r="B12" s="79">
        <f>SUM(B4:B11)</f>
        <v>0</v>
      </c>
      <c r="C12" s="79">
        <f t="shared" ref="C12:H12" si="2">SUM(C4:C11)</f>
        <v>0</v>
      </c>
      <c r="D12" s="79">
        <f t="shared" si="2"/>
        <v>0</v>
      </c>
      <c r="E12" s="79">
        <f t="shared" si="2"/>
        <v>0</v>
      </c>
      <c r="F12" s="79">
        <f t="shared" si="2"/>
        <v>0</v>
      </c>
      <c r="G12" s="79">
        <f t="shared" si="2"/>
        <v>0</v>
      </c>
      <c r="H12" s="79">
        <f t="shared" si="2"/>
        <v>0</v>
      </c>
      <c r="I12" s="80">
        <f>SUM(I4:I11)</f>
        <v>0</v>
      </c>
      <c r="J12" s="23"/>
      <c r="M12" s="40"/>
    </row>
    <row r="13" spans="1:13" x14ac:dyDescent="0.25">
      <c r="K13" s="38"/>
      <c r="L13" s="39" t="s">
        <v>135</v>
      </c>
      <c r="M13" s="41"/>
    </row>
    <row r="14" spans="1:13" x14ac:dyDescent="0.25">
      <c r="H14" s="45" t="s">
        <v>140</v>
      </c>
      <c r="K14" s="38" t="s">
        <v>133</v>
      </c>
      <c r="L14" s="89">
        <f>SUM(B5:H11)</f>
        <v>0</v>
      </c>
      <c r="M14" s="40"/>
    </row>
    <row r="15" spans="1:13" x14ac:dyDescent="0.25">
      <c r="K15" s="38" t="s">
        <v>134</v>
      </c>
      <c r="L15" s="89">
        <f>SUM(B4:H4)</f>
        <v>0</v>
      </c>
      <c r="M15" s="40"/>
    </row>
    <row r="16" spans="1:13" x14ac:dyDescent="0.25">
      <c r="M16" s="40"/>
    </row>
  </sheetData>
  <pageMargins left="0.7" right="0.7" top="0.75" bottom="0.75" header="0.3" footer="0.3"/>
  <pageSetup scale="46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>
      <selection activeCell="C11" sqref="C11:G12"/>
    </sheetView>
  </sheetViews>
  <sheetFormatPr defaultRowHeight="15" x14ac:dyDescent="0.25"/>
  <cols>
    <col min="1" max="1" width="23.7109375" customWidth="1"/>
    <col min="13" max="13" width="10.28515625" customWidth="1"/>
  </cols>
  <sheetData>
    <row r="1" spans="1:14" ht="44.25" customHeight="1" x14ac:dyDescent="0.25">
      <c r="A1" s="53" t="s">
        <v>142</v>
      </c>
      <c r="B1" s="48" t="s">
        <v>34</v>
      </c>
      <c r="C1" s="48" t="s">
        <v>35</v>
      </c>
      <c r="D1" s="48" t="s">
        <v>36</v>
      </c>
      <c r="E1" s="48" t="s">
        <v>37</v>
      </c>
      <c r="F1" s="48" t="s">
        <v>38</v>
      </c>
      <c r="G1" s="48" t="s">
        <v>39</v>
      </c>
      <c r="H1" s="48" t="s">
        <v>40</v>
      </c>
      <c r="I1" s="48" t="s">
        <v>41</v>
      </c>
      <c r="J1" s="49" t="s">
        <v>42</v>
      </c>
      <c r="K1" s="49" t="s">
        <v>43</v>
      </c>
      <c r="L1" s="49" t="s">
        <v>44</v>
      </c>
      <c r="M1" s="49" t="s">
        <v>45</v>
      </c>
      <c r="N1" s="95" t="s">
        <v>46</v>
      </c>
    </row>
    <row r="2" spans="1:14" ht="34.5" customHeight="1" x14ac:dyDescent="0.25">
      <c r="A2" s="1" t="s">
        <v>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96">
        <f t="shared" ref="N2:N9" si="0">SUM(B2:M2)</f>
        <v>0</v>
      </c>
    </row>
    <row r="3" spans="1:14" ht="34.5" customHeight="1" x14ac:dyDescent="0.25">
      <c r="A3" s="1" t="s">
        <v>48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96">
        <f t="shared" si="0"/>
        <v>0</v>
      </c>
    </row>
    <row r="4" spans="1:14" ht="34.5" customHeight="1" x14ac:dyDescent="0.25">
      <c r="A4" s="1" t="s">
        <v>49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96">
        <f t="shared" si="0"/>
        <v>0</v>
      </c>
    </row>
    <row r="5" spans="1:14" ht="34.5" customHeight="1" x14ac:dyDescent="0.25">
      <c r="A5" s="1" t="s">
        <v>50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96">
        <f t="shared" si="0"/>
        <v>0</v>
      </c>
    </row>
    <row r="6" spans="1:14" ht="34.5" customHeight="1" x14ac:dyDescent="0.25">
      <c r="A6" s="2" t="s">
        <v>56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96">
        <f t="shared" si="0"/>
        <v>0</v>
      </c>
    </row>
    <row r="7" spans="1:14" ht="34.5" customHeight="1" x14ac:dyDescent="0.25">
      <c r="A7" s="2" t="s">
        <v>55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96">
        <f t="shared" si="0"/>
        <v>0</v>
      </c>
    </row>
    <row r="8" spans="1:14" ht="34.5" customHeight="1" x14ac:dyDescent="0.25">
      <c r="A8" s="1" t="s">
        <v>143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96">
        <f t="shared" si="0"/>
        <v>0</v>
      </c>
    </row>
    <row r="9" spans="1:14" ht="34.5" customHeight="1" thickBot="1" x14ac:dyDescent="0.3">
      <c r="A9" s="47" t="s">
        <v>51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97">
        <f t="shared" si="0"/>
        <v>0</v>
      </c>
    </row>
    <row r="10" spans="1:14" ht="34.5" customHeight="1" thickBot="1" x14ac:dyDescent="0.3">
      <c r="A10" s="94" t="s">
        <v>144</v>
      </c>
      <c r="B10" s="90">
        <f>SUM(B2:B9)</f>
        <v>0</v>
      </c>
      <c r="C10" s="90">
        <f t="shared" ref="C10:M10" si="1">SUM(C2:C9)</f>
        <v>0</v>
      </c>
      <c r="D10" s="90">
        <f t="shared" si="1"/>
        <v>0</v>
      </c>
      <c r="E10" s="90">
        <f t="shared" si="1"/>
        <v>0</v>
      </c>
      <c r="F10" s="90">
        <f t="shared" si="1"/>
        <v>0</v>
      </c>
      <c r="G10" s="90">
        <f t="shared" si="1"/>
        <v>0</v>
      </c>
      <c r="H10" s="90">
        <f t="shared" si="1"/>
        <v>0</v>
      </c>
      <c r="I10" s="90">
        <f t="shared" si="1"/>
        <v>0</v>
      </c>
      <c r="J10" s="90">
        <f t="shared" si="1"/>
        <v>0</v>
      </c>
      <c r="K10" s="90">
        <f t="shared" si="1"/>
        <v>0</v>
      </c>
      <c r="L10" s="91">
        <f t="shared" si="1"/>
        <v>0</v>
      </c>
      <c r="M10" s="92">
        <f t="shared" si="1"/>
        <v>0</v>
      </c>
      <c r="N10" s="93">
        <f t="shared" ref="N10:N12" si="2">SUM(B10:M10)</f>
        <v>0</v>
      </c>
    </row>
    <row r="11" spans="1:14" ht="34.5" customHeight="1" x14ac:dyDescent="0.25">
      <c r="A11" s="46" t="s">
        <v>52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98">
        <f>SUM(B11:M11)</f>
        <v>0</v>
      </c>
    </row>
    <row r="12" spans="1:14" ht="34.5" customHeight="1" x14ac:dyDescent="0.25">
      <c r="A12" s="15" t="s">
        <v>57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96">
        <f t="shared" si="2"/>
        <v>0</v>
      </c>
    </row>
  </sheetData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workbookViewId="0">
      <selection activeCell="R38" sqref="R38"/>
    </sheetView>
  </sheetViews>
  <sheetFormatPr defaultRowHeight="15" x14ac:dyDescent="0.25"/>
  <cols>
    <col min="1" max="1" width="21" style="8" customWidth="1"/>
  </cols>
  <sheetData>
    <row r="1" spans="1:14" ht="18" x14ac:dyDescent="0.35">
      <c r="A1" s="17" t="s">
        <v>150</v>
      </c>
    </row>
    <row r="2" spans="1:14" s="8" customFormat="1" ht="14.45" x14ac:dyDescent="0.3">
      <c r="A2" s="8" t="s">
        <v>149</v>
      </c>
      <c r="B2" s="8" t="s">
        <v>34</v>
      </c>
      <c r="C2" s="8" t="s">
        <v>35</v>
      </c>
      <c r="D2" s="8" t="s">
        <v>36</v>
      </c>
      <c r="E2" s="8" t="s">
        <v>37</v>
      </c>
      <c r="F2" s="8" t="s">
        <v>38</v>
      </c>
      <c r="G2" s="8" t="s">
        <v>39</v>
      </c>
      <c r="H2" s="8" t="s">
        <v>40</v>
      </c>
      <c r="I2" s="8" t="s">
        <v>41</v>
      </c>
      <c r="J2" s="8" t="s">
        <v>120</v>
      </c>
      <c r="K2" s="8" t="s">
        <v>43</v>
      </c>
      <c r="L2" s="8" t="s">
        <v>44</v>
      </c>
      <c r="M2" s="8" t="s">
        <v>45</v>
      </c>
      <c r="N2" s="99" t="s">
        <v>46</v>
      </c>
    </row>
    <row r="3" spans="1:14" ht="14.45" x14ac:dyDescent="0.3">
      <c r="A3" s="16" t="s">
        <v>58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100">
        <f>SUM(B3:M3)</f>
        <v>0</v>
      </c>
    </row>
    <row r="4" spans="1:14" ht="14.45" x14ac:dyDescent="0.3">
      <c r="A4" s="16" t="s">
        <v>59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100">
        <f t="shared" ref="N4:N63" si="0">SUM(B4:M4)</f>
        <v>0</v>
      </c>
    </row>
    <row r="5" spans="1:14" ht="14.45" x14ac:dyDescent="0.3">
      <c r="A5" s="16" t="s">
        <v>60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100">
        <f t="shared" si="0"/>
        <v>0</v>
      </c>
    </row>
    <row r="6" spans="1:14" ht="14.45" x14ac:dyDescent="0.3">
      <c r="A6" s="16" t="s">
        <v>61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100">
        <f t="shared" si="0"/>
        <v>0</v>
      </c>
    </row>
    <row r="7" spans="1:14" ht="14.45" x14ac:dyDescent="0.3">
      <c r="A7" s="16" t="s">
        <v>62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100">
        <f t="shared" si="0"/>
        <v>0</v>
      </c>
    </row>
    <row r="8" spans="1:14" ht="14.45" x14ac:dyDescent="0.3">
      <c r="A8" s="16" t="s">
        <v>63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100">
        <f t="shared" si="0"/>
        <v>0</v>
      </c>
    </row>
    <row r="9" spans="1:14" ht="14.45" x14ac:dyDescent="0.3">
      <c r="A9" s="16" t="s">
        <v>64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100">
        <f t="shared" si="0"/>
        <v>0</v>
      </c>
    </row>
    <row r="10" spans="1:14" ht="14.45" x14ac:dyDescent="0.3">
      <c r="A10" s="16" t="s">
        <v>65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100">
        <f t="shared" si="0"/>
        <v>0</v>
      </c>
    </row>
    <row r="11" spans="1:14" ht="14.45" x14ac:dyDescent="0.3">
      <c r="A11" s="16" t="s">
        <v>66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100">
        <f t="shared" si="0"/>
        <v>0</v>
      </c>
    </row>
    <row r="12" spans="1:14" ht="14.45" x14ac:dyDescent="0.3">
      <c r="A12" s="16" t="s">
        <v>67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100">
        <f t="shared" si="0"/>
        <v>0</v>
      </c>
    </row>
    <row r="13" spans="1:14" ht="14.45" x14ac:dyDescent="0.3">
      <c r="A13" s="16" t="s">
        <v>68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100">
        <f t="shared" si="0"/>
        <v>0</v>
      </c>
    </row>
    <row r="14" spans="1:14" ht="14.45" x14ac:dyDescent="0.3">
      <c r="A14" s="16" t="s">
        <v>69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00">
        <f t="shared" si="0"/>
        <v>0</v>
      </c>
    </row>
    <row r="15" spans="1:14" ht="14.45" x14ac:dyDescent="0.3">
      <c r="A15" s="16" t="s">
        <v>70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00">
        <f t="shared" si="0"/>
        <v>0</v>
      </c>
    </row>
    <row r="16" spans="1:14" ht="14.45" x14ac:dyDescent="0.3">
      <c r="A16" s="16" t="s">
        <v>71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00">
        <f t="shared" si="0"/>
        <v>0</v>
      </c>
    </row>
    <row r="17" spans="1:14" ht="14.45" x14ac:dyDescent="0.3">
      <c r="A17" s="16" t="s">
        <v>72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100">
        <f t="shared" si="0"/>
        <v>0</v>
      </c>
    </row>
    <row r="18" spans="1:14" ht="14.45" x14ac:dyDescent="0.3">
      <c r="A18" s="16" t="s">
        <v>73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100">
        <f t="shared" si="0"/>
        <v>0</v>
      </c>
    </row>
    <row r="19" spans="1:14" ht="14.45" x14ac:dyDescent="0.3">
      <c r="A19" s="16" t="s">
        <v>74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00">
        <f t="shared" si="0"/>
        <v>0</v>
      </c>
    </row>
    <row r="20" spans="1:14" ht="14.45" x14ac:dyDescent="0.3">
      <c r="A20" s="16" t="s">
        <v>75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00">
        <f t="shared" si="0"/>
        <v>0</v>
      </c>
    </row>
    <row r="21" spans="1:14" ht="14.45" x14ac:dyDescent="0.3">
      <c r="A21" s="16" t="s">
        <v>76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00">
        <f t="shared" si="0"/>
        <v>0</v>
      </c>
    </row>
    <row r="22" spans="1:14" ht="14.45" x14ac:dyDescent="0.3">
      <c r="A22" s="16" t="s">
        <v>77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00">
        <f t="shared" si="0"/>
        <v>0</v>
      </c>
    </row>
    <row r="23" spans="1:14" ht="14.45" x14ac:dyDescent="0.3">
      <c r="A23" s="16" t="s">
        <v>78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00">
        <f t="shared" si="0"/>
        <v>0</v>
      </c>
    </row>
    <row r="24" spans="1:14" ht="14.45" x14ac:dyDescent="0.3">
      <c r="A24" s="16" t="s">
        <v>79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00">
        <f t="shared" si="0"/>
        <v>0</v>
      </c>
    </row>
    <row r="25" spans="1:14" ht="14.45" x14ac:dyDescent="0.3">
      <c r="A25" s="16" t="s">
        <v>80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00">
        <f t="shared" si="0"/>
        <v>0</v>
      </c>
    </row>
    <row r="26" spans="1:14" ht="14.45" x14ac:dyDescent="0.3">
      <c r="A26" s="16" t="s">
        <v>81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00">
        <f t="shared" si="0"/>
        <v>0</v>
      </c>
    </row>
    <row r="27" spans="1:14" ht="14.45" x14ac:dyDescent="0.3">
      <c r="A27" s="16" t="s">
        <v>82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100">
        <f t="shared" si="0"/>
        <v>0</v>
      </c>
    </row>
    <row r="28" spans="1:14" ht="14.45" x14ac:dyDescent="0.3">
      <c r="A28" s="16" t="s">
        <v>83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100">
        <f t="shared" si="0"/>
        <v>0</v>
      </c>
    </row>
    <row r="29" spans="1:14" ht="14.45" x14ac:dyDescent="0.3">
      <c r="A29" s="16" t="s">
        <v>84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100">
        <f t="shared" si="0"/>
        <v>0</v>
      </c>
    </row>
    <row r="30" spans="1:14" ht="14.45" x14ac:dyDescent="0.3">
      <c r="A30" s="16" t="s">
        <v>85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00">
        <f t="shared" si="0"/>
        <v>0</v>
      </c>
    </row>
    <row r="31" spans="1:14" ht="14.45" x14ac:dyDescent="0.3">
      <c r="A31" s="16" t="s">
        <v>86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00">
        <v>0</v>
      </c>
    </row>
    <row r="32" spans="1:14" ht="14.45" x14ac:dyDescent="0.3">
      <c r="A32" s="16" t="s">
        <v>87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00">
        <f t="shared" si="0"/>
        <v>0</v>
      </c>
    </row>
    <row r="33" spans="1:14" ht="14.45" x14ac:dyDescent="0.3">
      <c r="A33" s="16" t="s">
        <v>88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00">
        <f t="shared" si="0"/>
        <v>0</v>
      </c>
    </row>
    <row r="34" spans="1:14" ht="14.45" x14ac:dyDescent="0.3">
      <c r="A34" s="16" t="s">
        <v>89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00">
        <f t="shared" si="0"/>
        <v>0</v>
      </c>
    </row>
    <row r="35" spans="1:14" ht="14.45" x14ac:dyDescent="0.3">
      <c r="A35" s="16" t="s">
        <v>90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00">
        <f t="shared" si="0"/>
        <v>0</v>
      </c>
    </row>
    <row r="36" spans="1:14" ht="14.45" x14ac:dyDescent="0.3">
      <c r="A36" s="16" t="s">
        <v>91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100">
        <f t="shared" si="0"/>
        <v>0</v>
      </c>
    </row>
    <row r="37" spans="1:14" ht="14.45" x14ac:dyDescent="0.3">
      <c r="A37" s="16" t="s">
        <v>92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100">
        <f t="shared" si="0"/>
        <v>0</v>
      </c>
    </row>
    <row r="38" spans="1:14" ht="14.45" x14ac:dyDescent="0.3">
      <c r="A38" s="16" t="s">
        <v>93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100">
        <f t="shared" si="0"/>
        <v>0</v>
      </c>
    </row>
    <row r="39" spans="1:14" ht="14.45" x14ac:dyDescent="0.3">
      <c r="A39" s="16" t="s">
        <v>94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00">
        <f t="shared" si="0"/>
        <v>0</v>
      </c>
    </row>
    <row r="40" spans="1:14" ht="14.45" x14ac:dyDescent="0.3">
      <c r="A40" s="16" t="s">
        <v>95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00">
        <f t="shared" si="0"/>
        <v>0</v>
      </c>
    </row>
    <row r="41" spans="1:14" x14ac:dyDescent="0.25">
      <c r="A41" s="16" t="s">
        <v>96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00">
        <f t="shared" si="0"/>
        <v>0</v>
      </c>
    </row>
    <row r="42" spans="1:14" x14ac:dyDescent="0.25">
      <c r="A42" s="16" t="s">
        <v>97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00">
        <f t="shared" si="0"/>
        <v>0</v>
      </c>
    </row>
    <row r="43" spans="1:14" x14ac:dyDescent="0.25">
      <c r="A43" s="16" t="s">
        <v>98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100">
        <f t="shared" si="0"/>
        <v>0</v>
      </c>
    </row>
    <row r="44" spans="1:14" x14ac:dyDescent="0.25">
      <c r="A44" s="16" t="s">
        <v>99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100">
        <f t="shared" si="0"/>
        <v>0</v>
      </c>
    </row>
    <row r="45" spans="1:14" x14ac:dyDescent="0.25">
      <c r="A45" s="16" t="s">
        <v>100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100">
        <f t="shared" si="0"/>
        <v>0</v>
      </c>
    </row>
    <row r="46" spans="1:14" x14ac:dyDescent="0.25">
      <c r="A46" s="16" t="s">
        <v>101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100">
        <f t="shared" si="0"/>
        <v>0</v>
      </c>
    </row>
    <row r="47" spans="1:14" x14ac:dyDescent="0.25">
      <c r="A47" s="16" t="s">
        <v>102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100">
        <f t="shared" si="0"/>
        <v>0</v>
      </c>
    </row>
    <row r="48" spans="1:14" x14ac:dyDescent="0.25">
      <c r="A48" s="16" t="s">
        <v>103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100">
        <f t="shared" si="0"/>
        <v>0</v>
      </c>
    </row>
    <row r="49" spans="1:14" x14ac:dyDescent="0.25">
      <c r="A49" s="16" t="s">
        <v>104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100">
        <f t="shared" si="0"/>
        <v>0</v>
      </c>
    </row>
    <row r="50" spans="1:14" x14ac:dyDescent="0.25">
      <c r="A50" s="16" t="s">
        <v>105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100">
        <f t="shared" si="0"/>
        <v>0</v>
      </c>
    </row>
    <row r="51" spans="1:14" x14ac:dyDescent="0.25">
      <c r="A51" s="16" t="s">
        <v>106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100">
        <f t="shared" si="0"/>
        <v>0</v>
      </c>
    </row>
    <row r="52" spans="1:14" x14ac:dyDescent="0.25">
      <c r="A52" s="16" t="s">
        <v>107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100">
        <f t="shared" si="0"/>
        <v>0</v>
      </c>
    </row>
    <row r="53" spans="1:14" x14ac:dyDescent="0.25">
      <c r="A53" s="16" t="s">
        <v>108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100">
        <f t="shared" si="0"/>
        <v>0</v>
      </c>
    </row>
    <row r="54" spans="1:14" x14ac:dyDescent="0.25">
      <c r="A54" s="16" t="s">
        <v>109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100">
        <f t="shared" si="0"/>
        <v>0</v>
      </c>
    </row>
    <row r="55" spans="1:14" x14ac:dyDescent="0.25">
      <c r="A55" s="16" t="s">
        <v>110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100">
        <f t="shared" si="0"/>
        <v>0</v>
      </c>
    </row>
    <row r="56" spans="1:14" x14ac:dyDescent="0.25">
      <c r="A56" s="16" t="s">
        <v>111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100">
        <f t="shared" si="0"/>
        <v>0</v>
      </c>
    </row>
    <row r="57" spans="1:14" x14ac:dyDescent="0.25">
      <c r="A57" s="16" t="s">
        <v>112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100">
        <f t="shared" si="0"/>
        <v>0</v>
      </c>
    </row>
    <row r="58" spans="1:14" x14ac:dyDescent="0.25">
      <c r="A58" s="16" t="s">
        <v>113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100">
        <f t="shared" si="0"/>
        <v>0</v>
      </c>
    </row>
    <row r="59" spans="1:14" x14ac:dyDescent="0.25">
      <c r="A59" s="16" t="s">
        <v>114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100">
        <f t="shared" si="0"/>
        <v>0</v>
      </c>
    </row>
    <row r="60" spans="1:14" x14ac:dyDescent="0.25">
      <c r="A60" s="16" t="s">
        <v>115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00">
        <f t="shared" si="0"/>
        <v>0</v>
      </c>
    </row>
    <row r="61" spans="1:14" x14ac:dyDescent="0.25">
      <c r="A61" s="16" t="s">
        <v>116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100">
        <f t="shared" si="0"/>
        <v>0</v>
      </c>
    </row>
    <row r="62" spans="1:14" x14ac:dyDescent="0.25">
      <c r="A62" s="16" t="s">
        <v>117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100">
        <f t="shared" si="0"/>
        <v>0</v>
      </c>
    </row>
    <row r="63" spans="1:14" x14ac:dyDescent="0.25">
      <c r="A63" s="16" t="s">
        <v>118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100">
        <f t="shared" si="0"/>
        <v>0</v>
      </c>
    </row>
    <row r="64" spans="1:14" x14ac:dyDescent="0.25">
      <c r="A64" s="16" t="s">
        <v>119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100">
        <f>SUM(B64:M64)</f>
        <v>0</v>
      </c>
    </row>
  </sheetData>
  <conditionalFormatting sqref="B3:N64">
    <cfRule type="cellIs" dxfId="74" priority="45" operator="greaterThan">
      <formula>1.9</formula>
    </cfRule>
    <cfRule type="cellIs" dxfId="73" priority="46" operator="greaterThan">
      <formula>0</formula>
    </cfRule>
    <cfRule type="containsErrors" dxfId="72" priority="47">
      <formula>ISERROR(B3)</formula>
    </cfRule>
    <cfRule type="cellIs" dxfId="71" priority="48" operator="greaterThan">
      <formula>1.9</formula>
    </cfRule>
  </conditionalFormatting>
  <conditionalFormatting sqref="B3:N64">
    <cfRule type="containsErrors" dxfId="70" priority="44">
      <formula>ISERROR(B3)</formula>
    </cfRule>
  </conditionalFormatting>
  <conditionalFormatting sqref="B3:N64">
    <cfRule type="cellIs" dxfId="69" priority="31" operator="greaterThan">
      <formula>1.9</formula>
    </cfRule>
    <cfRule type="cellIs" dxfId="68" priority="32" operator="greaterThan">
      <formula>0</formula>
    </cfRule>
    <cfRule type="containsErrors" dxfId="67" priority="33">
      <formula>ISERROR(B3)</formula>
    </cfRule>
    <cfRule type="cellIs" dxfId="66" priority="34" operator="greaterThan">
      <formula>1.9</formula>
    </cfRule>
  </conditionalFormatting>
  <conditionalFormatting sqref="B3:N64">
    <cfRule type="containsErrors" dxfId="65" priority="30">
      <formula>ISERROR(B3)</formula>
    </cfRule>
  </conditionalFormatting>
  <conditionalFormatting sqref="B3:N64">
    <cfRule type="cellIs" dxfId="64" priority="14" operator="greaterThan">
      <formula>1.9</formula>
    </cfRule>
    <cfRule type="cellIs" dxfId="63" priority="15" operator="greaterThan">
      <formula>0</formula>
    </cfRule>
    <cfRule type="containsErrors" dxfId="62" priority="16">
      <formula>ISERROR(B3)</formula>
    </cfRule>
    <cfRule type="cellIs" dxfId="61" priority="17" operator="greaterThan">
      <formula>1.9</formula>
    </cfRule>
  </conditionalFormatting>
  <conditionalFormatting sqref="B3:N64">
    <cfRule type="containsErrors" dxfId="60" priority="13">
      <formula>ISERROR(B3)</formula>
    </cfRule>
  </conditionalFormatting>
  <pageMargins left="0.7" right="0.7" top="0.75" bottom="0.75" header="0.3" footer="0.3"/>
  <pageSetup scale="5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J22" sqref="J22"/>
    </sheetView>
  </sheetViews>
  <sheetFormatPr defaultRowHeight="15" x14ac:dyDescent="0.25"/>
  <cols>
    <col min="1" max="1" width="21.5703125" style="8" customWidth="1"/>
  </cols>
  <sheetData>
    <row r="1" spans="1:14" s="11" customFormat="1" x14ac:dyDescent="0.25">
      <c r="A1" s="9" t="s">
        <v>155</v>
      </c>
    </row>
    <row r="2" spans="1:14" s="8" customFormat="1" ht="15.75" thickBot="1" x14ac:dyDescent="0.3">
      <c r="A2" s="61" t="s">
        <v>153</v>
      </c>
      <c r="B2" s="22" t="s">
        <v>34</v>
      </c>
      <c r="C2" s="22" t="s">
        <v>35</v>
      </c>
      <c r="D2" s="22" t="s">
        <v>36</v>
      </c>
      <c r="E2" s="22" t="s">
        <v>37</v>
      </c>
      <c r="F2" s="22" t="s">
        <v>38</v>
      </c>
      <c r="G2" s="22" t="s">
        <v>39</v>
      </c>
      <c r="H2" s="22" t="s">
        <v>40</v>
      </c>
      <c r="I2" s="22" t="s">
        <v>41</v>
      </c>
      <c r="J2" s="22" t="s">
        <v>120</v>
      </c>
      <c r="K2" s="22" t="s">
        <v>43</v>
      </c>
      <c r="L2" s="22" t="s">
        <v>44</v>
      </c>
      <c r="M2" s="22" t="s">
        <v>45</v>
      </c>
      <c r="N2" s="101" t="s">
        <v>46</v>
      </c>
    </row>
    <row r="3" spans="1:14" x14ac:dyDescent="0.25">
      <c r="A3" s="62" t="s">
        <v>58</v>
      </c>
      <c r="N3" s="102">
        <f>SUM(B3:M3)</f>
        <v>0</v>
      </c>
    </row>
    <row r="4" spans="1:14" ht="14.45" x14ac:dyDescent="0.3">
      <c r="A4" s="62" t="s">
        <v>59</v>
      </c>
      <c r="N4" s="102">
        <f t="shared" ref="N4:N20" si="0">SUM(B4:M4)</f>
        <v>0</v>
      </c>
    </row>
    <row r="5" spans="1:14" ht="14.45" x14ac:dyDescent="0.3">
      <c r="A5" s="62" t="s">
        <v>60</v>
      </c>
      <c r="N5" s="102">
        <f t="shared" si="0"/>
        <v>0</v>
      </c>
    </row>
    <row r="6" spans="1:14" ht="14.45" x14ac:dyDescent="0.3">
      <c r="A6" s="62" t="s">
        <v>61</v>
      </c>
      <c r="N6" s="102">
        <f t="shared" si="0"/>
        <v>0</v>
      </c>
    </row>
    <row r="7" spans="1:14" ht="14.45" x14ac:dyDescent="0.3">
      <c r="A7" s="62" t="s">
        <v>62</v>
      </c>
      <c r="N7" s="102">
        <f t="shared" si="0"/>
        <v>0</v>
      </c>
    </row>
    <row r="8" spans="1:14" ht="14.45" x14ac:dyDescent="0.3">
      <c r="A8" s="62" t="s">
        <v>63</v>
      </c>
      <c r="N8" s="102">
        <f t="shared" si="0"/>
        <v>0</v>
      </c>
    </row>
    <row r="9" spans="1:14" ht="14.45" x14ac:dyDescent="0.3">
      <c r="A9" s="62" t="s">
        <v>64</v>
      </c>
      <c r="N9" s="102">
        <f t="shared" si="0"/>
        <v>0</v>
      </c>
    </row>
    <row r="10" spans="1:14" ht="14.45" x14ac:dyDescent="0.3">
      <c r="A10" s="62" t="s">
        <v>65</v>
      </c>
      <c r="N10" s="102">
        <f t="shared" si="0"/>
        <v>0</v>
      </c>
    </row>
    <row r="11" spans="1:14" ht="14.45" x14ac:dyDescent="0.3">
      <c r="A11" s="62" t="s">
        <v>66</v>
      </c>
      <c r="N11" s="102">
        <f t="shared" si="0"/>
        <v>0</v>
      </c>
    </row>
    <row r="12" spans="1:14" ht="14.45" x14ac:dyDescent="0.3">
      <c r="A12" s="62" t="s">
        <v>67</v>
      </c>
      <c r="N12" s="102">
        <f t="shared" si="0"/>
        <v>0</v>
      </c>
    </row>
    <row r="13" spans="1:14" ht="14.45" x14ac:dyDescent="0.3">
      <c r="A13" s="62" t="s">
        <v>68</v>
      </c>
      <c r="N13" s="102">
        <f t="shared" si="0"/>
        <v>0</v>
      </c>
    </row>
    <row r="14" spans="1:14" ht="14.45" x14ac:dyDescent="0.3">
      <c r="A14" s="62" t="s">
        <v>69</v>
      </c>
      <c r="N14" s="102">
        <f t="shared" si="0"/>
        <v>0</v>
      </c>
    </row>
    <row r="15" spans="1:14" ht="14.45" x14ac:dyDescent="0.3">
      <c r="A15" s="62" t="s">
        <v>70</v>
      </c>
      <c r="N15" s="102">
        <f t="shared" si="0"/>
        <v>0</v>
      </c>
    </row>
    <row r="16" spans="1:14" ht="14.45" x14ac:dyDescent="0.3">
      <c r="A16" s="62" t="s">
        <v>71</v>
      </c>
      <c r="N16" s="102">
        <f t="shared" si="0"/>
        <v>0</v>
      </c>
    </row>
    <row r="17" spans="1:14" ht="14.45" x14ac:dyDescent="0.3">
      <c r="A17" s="62" t="s">
        <v>72</v>
      </c>
      <c r="N17" s="102">
        <f t="shared" si="0"/>
        <v>0</v>
      </c>
    </row>
    <row r="18" spans="1:14" ht="14.45" x14ac:dyDescent="0.3">
      <c r="A18" s="62" t="s">
        <v>73</v>
      </c>
      <c r="N18" s="102">
        <f t="shared" si="0"/>
        <v>0</v>
      </c>
    </row>
    <row r="19" spans="1:14" x14ac:dyDescent="0.25">
      <c r="A19" s="62" t="s">
        <v>74</v>
      </c>
      <c r="N19" s="102">
        <f t="shared" si="0"/>
        <v>0</v>
      </c>
    </row>
    <row r="20" spans="1:14" ht="15.75" thickBot="1" x14ac:dyDescent="0.3">
      <c r="A20" s="104" t="s">
        <v>13</v>
      </c>
      <c r="B20" s="105">
        <f>SUM(B3:B19)</f>
        <v>0</v>
      </c>
      <c r="C20" s="105">
        <f t="shared" ref="C20:M20" si="1">SUM(C3:C19)</f>
        <v>0</v>
      </c>
      <c r="D20" s="105">
        <f t="shared" si="1"/>
        <v>0</v>
      </c>
      <c r="E20" s="105">
        <f t="shared" si="1"/>
        <v>0</v>
      </c>
      <c r="F20" s="105">
        <f t="shared" si="1"/>
        <v>0</v>
      </c>
      <c r="G20" s="105">
        <f t="shared" si="1"/>
        <v>0</v>
      </c>
      <c r="H20" s="105">
        <f t="shared" si="1"/>
        <v>0</v>
      </c>
      <c r="I20" s="105">
        <f t="shared" si="1"/>
        <v>0</v>
      </c>
      <c r="J20" s="105">
        <f t="shared" si="1"/>
        <v>0</v>
      </c>
      <c r="K20" s="105">
        <f t="shared" si="1"/>
        <v>0</v>
      </c>
      <c r="L20" s="105">
        <f t="shared" si="1"/>
        <v>0</v>
      </c>
      <c r="M20" s="105">
        <f t="shared" si="1"/>
        <v>0</v>
      </c>
      <c r="N20" s="103">
        <f t="shared" si="0"/>
        <v>0</v>
      </c>
    </row>
  </sheetData>
  <pageMargins left="0.7" right="0.7" top="0.75" bottom="0.75" header="0.3" footer="0.3"/>
  <pageSetup scale="51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workbookViewId="0">
      <selection activeCell="A2" sqref="A2"/>
    </sheetView>
  </sheetViews>
  <sheetFormatPr defaultRowHeight="15" x14ac:dyDescent="0.25"/>
  <cols>
    <col min="1" max="1" width="22" bestFit="1" customWidth="1"/>
  </cols>
  <sheetData>
    <row r="1" spans="1:1" x14ac:dyDescent="0.3">
      <c r="A1" s="9" t="s">
        <v>172</v>
      </c>
    </row>
    <row r="2" spans="1:1" x14ac:dyDescent="0.25">
      <c r="A2" t="s">
        <v>173</v>
      </c>
    </row>
    <row r="3" spans="1:1" x14ac:dyDescent="0.25">
      <c r="A3" t="s">
        <v>173</v>
      </c>
    </row>
    <row r="4" spans="1:1" x14ac:dyDescent="0.25">
      <c r="A4" t="s">
        <v>173</v>
      </c>
    </row>
    <row r="5" spans="1:1" x14ac:dyDescent="0.25">
      <c r="A5" t="s">
        <v>173</v>
      </c>
    </row>
    <row r="7" spans="1:1" x14ac:dyDescent="0.3">
      <c r="A7" s="9" t="s">
        <v>174</v>
      </c>
    </row>
    <row r="8" spans="1:1" x14ac:dyDescent="0.25">
      <c r="A8" t="s">
        <v>173</v>
      </c>
    </row>
    <row r="9" spans="1:1" x14ac:dyDescent="0.25">
      <c r="A9" t="s">
        <v>173</v>
      </c>
    </row>
    <row r="10" spans="1:1" x14ac:dyDescent="0.25">
      <c r="A10" t="s">
        <v>173</v>
      </c>
    </row>
    <row r="11" spans="1:1" x14ac:dyDescent="0.25">
      <c r="A11" t="s">
        <v>173</v>
      </c>
    </row>
  </sheetData>
  <pageMargins left="0.7" right="0.7" top="0.75" bottom="0.75" header="0.3" footer="0.3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E1" sqref="E1:F11"/>
    </sheetView>
  </sheetViews>
  <sheetFormatPr defaultRowHeight="15" x14ac:dyDescent="0.25"/>
  <cols>
    <col min="1" max="1" width="40.42578125" style="14" customWidth="1"/>
    <col min="2" max="2" width="26.85546875" customWidth="1"/>
    <col min="3" max="3" width="32.28515625" customWidth="1"/>
    <col min="4" max="4" width="30.5703125" customWidth="1"/>
    <col min="5" max="5" width="28.140625" customWidth="1"/>
    <col min="6" max="6" width="33.7109375" customWidth="1"/>
    <col min="7" max="7" width="18.140625" bestFit="1" customWidth="1"/>
    <col min="8" max="8" width="33.5703125" customWidth="1"/>
  </cols>
  <sheetData>
    <row r="1" spans="1:6" s="8" customFormat="1" ht="30" x14ac:dyDescent="0.25">
      <c r="A1" s="63" t="s">
        <v>53</v>
      </c>
      <c r="B1" s="68" t="s">
        <v>163</v>
      </c>
      <c r="C1" s="68" t="s">
        <v>164</v>
      </c>
      <c r="D1" s="68" t="s">
        <v>165</v>
      </c>
      <c r="E1" s="106" t="s">
        <v>166</v>
      </c>
      <c r="F1" s="106" t="s">
        <v>167</v>
      </c>
    </row>
    <row r="2" spans="1:6" ht="14.45" x14ac:dyDescent="0.3">
      <c r="A2" s="14" t="s">
        <v>124</v>
      </c>
      <c r="B2" s="70">
        <v>42370</v>
      </c>
      <c r="C2" s="70">
        <v>42401</v>
      </c>
      <c r="D2" s="70">
        <v>42405</v>
      </c>
      <c r="E2" s="107">
        <f>DAYS360(C2,$B$13)</f>
        <v>74</v>
      </c>
      <c r="F2" s="107">
        <f>DAYS360(C2,D2)</f>
        <v>4</v>
      </c>
    </row>
    <row r="3" spans="1:6" ht="14.45" x14ac:dyDescent="0.3">
      <c r="A3" s="14" t="s">
        <v>124</v>
      </c>
      <c r="B3" s="70">
        <v>42371</v>
      </c>
      <c r="C3" s="70">
        <v>42402</v>
      </c>
      <c r="D3" s="70">
        <v>42406</v>
      </c>
      <c r="E3" s="107">
        <f t="shared" ref="E3:E11" si="0">DAYS360(C3,$B$13)</f>
        <v>73</v>
      </c>
      <c r="F3" s="107">
        <f t="shared" ref="F3:F11" si="1">DAYS360(C3,D3)</f>
        <v>4</v>
      </c>
    </row>
    <row r="4" spans="1:6" ht="14.45" x14ac:dyDescent="0.3">
      <c r="A4" s="14" t="s">
        <v>124</v>
      </c>
      <c r="B4" s="70">
        <v>42372</v>
      </c>
      <c r="C4" s="70">
        <v>42403</v>
      </c>
      <c r="D4" s="70">
        <v>42407</v>
      </c>
      <c r="E4" s="107">
        <f t="shared" si="0"/>
        <v>72</v>
      </c>
      <c r="F4" s="107">
        <f t="shared" si="1"/>
        <v>4</v>
      </c>
    </row>
    <row r="5" spans="1:6" ht="14.45" x14ac:dyDescent="0.3">
      <c r="A5" s="14" t="s">
        <v>124</v>
      </c>
      <c r="B5" s="70">
        <v>42373</v>
      </c>
      <c r="C5" s="70">
        <v>42404</v>
      </c>
      <c r="D5" s="70">
        <v>42408</v>
      </c>
      <c r="E5" s="107">
        <f t="shared" si="0"/>
        <v>71</v>
      </c>
      <c r="F5" s="107">
        <f t="shared" si="1"/>
        <v>4</v>
      </c>
    </row>
    <row r="6" spans="1:6" ht="14.45" x14ac:dyDescent="0.3">
      <c r="A6" s="14" t="s">
        <v>124</v>
      </c>
      <c r="B6" s="70">
        <v>42374</v>
      </c>
      <c r="C6" s="70">
        <v>42405</v>
      </c>
      <c r="D6" s="70">
        <v>42409</v>
      </c>
      <c r="E6" s="107">
        <f t="shared" si="0"/>
        <v>70</v>
      </c>
      <c r="F6" s="107">
        <f t="shared" si="1"/>
        <v>4</v>
      </c>
    </row>
    <row r="7" spans="1:6" ht="14.45" x14ac:dyDescent="0.3">
      <c r="A7" s="14" t="s">
        <v>124</v>
      </c>
      <c r="B7" s="70">
        <v>42375</v>
      </c>
      <c r="C7" s="70">
        <v>42406</v>
      </c>
      <c r="D7" s="70">
        <v>42410</v>
      </c>
      <c r="E7" s="107">
        <f t="shared" si="0"/>
        <v>69</v>
      </c>
      <c r="F7" s="107">
        <f t="shared" si="1"/>
        <v>4</v>
      </c>
    </row>
    <row r="8" spans="1:6" ht="14.45" x14ac:dyDescent="0.3">
      <c r="A8" s="14" t="s">
        <v>124</v>
      </c>
      <c r="B8" s="70">
        <v>42376</v>
      </c>
      <c r="C8" s="70">
        <v>42407</v>
      </c>
      <c r="D8" s="70">
        <v>42411</v>
      </c>
      <c r="E8" s="107">
        <f t="shared" si="0"/>
        <v>68</v>
      </c>
      <c r="F8" s="107">
        <f t="shared" si="1"/>
        <v>4</v>
      </c>
    </row>
    <row r="9" spans="1:6" ht="14.45" x14ac:dyDescent="0.3">
      <c r="A9" s="14" t="s">
        <v>124</v>
      </c>
      <c r="B9" s="70">
        <v>42377</v>
      </c>
      <c r="C9" s="70">
        <v>42408</v>
      </c>
      <c r="D9" s="70">
        <v>42412</v>
      </c>
      <c r="E9" s="107">
        <f t="shared" si="0"/>
        <v>67</v>
      </c>
      <c r="F9" s="107">
        <f t="shared" si="1"/>
        <v>4</v>
      </c>
    </row>
    <row r="10" spans="1:6" ht="14.45" x14ac:dyDescent="0.3">
      <c r="A10" s="14" t="s">
        <v>124</v>
      </c>
      <c r="B10" s="70">
        <v>42378</v>
      </c>
      <c r="C10" s="70">
        <v>42409</v>
      </c>
      <c r="D10" s="70">
        <v>42413</v>
      </c>
      <c r="E10" s="107">
        <f t="shared" si="0"/>
        <v>66</v>
      </c>
      <c r="F10" s="107">
        <f t="shared" si="1"/>
        <v>4</v>
      </c>
    </row>
    <row r="11" spans="1:6" ht="14.45" x14ac:dyDescent="0.3">
      <c r="A11" s="14" t="s">
        <v>124</v>
      </c>
      <c r="B11" s="70">
        <v>42379</v>
      </c>
      <c r="C11" s="70">
        <v>42410</v>
      </c>
      <c r="D11" s="70">
        <v>42414</v>
      </c>
      <c r="E11" s="107">
        <f t="shared" si="0"/>
        <v>65</v>
      </c>
      <c r="F11" s="107">
        <f t="shared" si="1"/>
        <v>4</v>
      </c>
    </row>
    <row r="12" spans="1:6" ht="14.45" x14ac:dyDescent="0.3">
      <c r="B12" s="70"/>
      <c r="C12" s="70"/>
      <c r="D12" s="70"/>
      <c r="E12" s="69"/>
      <c r="F12" s="69"/>
    </row>
    <row r="13" spans="1:6" x14ac:dyDescent="0.25">
      <c r="A13" s="71" t="s">
        <v>168</v>
      </c>
      <c r="B13" s="75">
        <v>42475</v>
      </c>
      <c r="C13" s="70"/>
      <c r="D13" s="70"/>
      <c r="E13" s="69"/>
      <c r="F13" s="69"/>
    </row>
  </sheetData>
  <sortState ref="A2:H11">
    <sortCondition descending="1" ref="E1"/>
  </sortState>
  <pageMargins left="0.7" right="0.7" top="0.75" bottom="0.75" header="0.3" footer="0.3"/>
  <pageSetup scale="5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workbookViewId="0">
      <selection activeCell="E25" sqref="E25"/>
    </sheetView>
  </sheetViews>
  <sheetFormatPr defaultRowHeight="15" x14ac:dyDescent="0.25"/>
  <cols>
    <col min="1" max="1" width="39.5703125" style="8" customWidth="1"/>
    <col min="2" max="2" width="15.42578125" customWidth="1"/>
    <col min="3" max="3" width="19" customWidth="1"/>
    <col min="5" max="5" width="14.85546875" customWidth="1"/>
    <col min="6" max="6" width="18.85546875" customWidth="1"/>
  </cols>
  <sheetData>
    <row r="1" spans="1:6" s="8" customFormat="1" ht="14.45" x14ac:dyDescent="0.3">
      <c r="A1" s="63" t="s">
        <v>53</v>
      </c>
      <c r="B1" s="63" t="s">
        <v>156</v>
      </c>
      <c r="C1" s="64" t="s">
        <v>54</v>
      </c>
      <c r="D1" s="41"/>
    </row>
    <row r="2" spans="1:6" ht="14.45" x14ac:dyDescent="0.3">
      <c r="A2" s="8" t="s">
        <v>124</v>
      </c>
      <c r="B2" t="s">
        <v>125</v>
      </c>
      <c r="C2" s="65"/>
    </row>
    <row r="3" spans="1:6" x14ac:dyDescent="0.25">
      <c r="A3" s="8" t="s">
        <v>124</v>
      </c>
      <c r="B3" t="s">
        <v>125</v>
      </c>
      <c r="C3" s="65"/>
      <c r="E3" s="39" t="s">
        <v>157</v>
      </c>
      <c r="F3" s="38"/>
    </row>
    <row r="4" spans="1:6" ht="14.45" x14ac:dyDescent="0.3">
      <c r="A4" s="8" t="s">
        <v>124</v>
      </c>
      <c r="B4" t="s">
        <v>125</v>
      </c>
      <c r="C4" s="65"/>
      <c r="E4" s="38" t="s">
        <v>1</v>
      </c>
      <c r="F4" s="89">
        <f>COUNTIFS($B$2:$B$68, "=Breast")</f>
        <v>0</v>
      </c>
    </row>
    <row r="5" spans="1:6" ht="14.45" x14ac:dyDescent="0.3">
      <c r="A5" s="8" t="s">
        <v>124</v>
      </c>
      <c r="B5" t="s">
        <v>125</v>
      </c>
      <c r="C5" s="65"/>
      <c r="E5" s="38" t="s">
        <v>2</v>
      </c>
      <c r="F5" s="89">
        <f>COUNTIFS($B$2:$B$68, "=GI")</f>
        <v>0</v>
      </c>
    </row>
    <row r="6" spans="1:6" ht="14.45" x14ac:dyDescent="0.3">
      <c r="A6" s="8" t="s">
        <v>124</v>
      </c>
      <c r="B6" t="s">
        <v>125</v>
      </c>
      <c r="C6" s="65"/>
      <c r="E6" s="38" t="s">
        <v>158</v>
      </c>
      <c r="F6" s="89">
        <f>COUNTIFS($B$2:$B$68, "=GU")</f>
        <v>0</v>
      </c>
    </row>
    <row r="7" spans="1:6" ht="14.45" x14ac:dyDescent="0.3">
      <c r="A7" s="8" t="s">
        <v>124</v>
      </c>
      <c r="B7" t="s">
        <v>125</v>
      </c>
      <c r="C7" s="65"/>
      <c r="E7" s="38" t="s">
        <v>159</v>
      </c>
      <c r="F7" s="89">
        <f>COUNTIFS($B$2:$B$68, "=Gyne")</f>
        <v>0</v>
      </c>
    </row>
    <row r="8" spans="1:6" ht="14.45" x14ac:dyDescent="0.3">
      <c r="A8" s="8" t="s">
        <v>124</v>
      </c>
      <c r="B8" t="s">
        <v>125</v>
      </c>
      <c r="C8" s="65"/>
      <c r="E8" s="38" t="s">
        <v>5</v>
      </c>
      <c r="F8" s="89">
        <f>COUNTIFS($B$2:$B$68, "=Head&amp;Neck")</f>
        <v>0</v>
      </c>
    </row>
    <row r="9" spans="1:6" ht="14.45" x14ac:dyDescent="0.3">
      <c r="A9" s="8" t="s">
        <v>124</v>
      </c>
      <c r="B9" t="s">
        <v>125</v>
      </c>
      <c r="C9" s="65"/>
      <c r="E9" s="38" t="s">
        <v>6</v>
      </c>
      <c r="F9" s="89">
        <f>COUNTIFS($B$2:$B$68, "=Hematology")</f>
        <v>0</v>
      </c>
    </row>
    <row r="10" spans="1:6" ht="14.45" x14ac:dyDescent="0.3">
      <c r="A10" s="8" t="s">
        <v>124</v>
      </c>
      <c r="B10" t="s">
        <v>125</v>
      </c>
      <c r="C10" s="65"/>
      <c r="E10" s="38" t="s">
        <v>7</v>
      </c>
      <c r="F10" s="89">
        <f>COUNTIFS($B$2:$B$68, "=Lung")</f>
        <v>0</v>
      </c>
    </row>
    <row r="11" spans="1:6" ht="14.45" x14ac:dyDescent="0.3">
      <c r="A11" s="8" t="s">
        <v>124</v>
      </c>
      <c r="B11" t="s">
        <v>125</v>
      </c>
      <c r="C11" s="65"/>
      <c r="E11" s="38" t="s">
        <v>8</v>
      </c>
      <c r="F11" s="89">
        <f>COUNTIFS($B$2:$B$68, "=Melanoma")</f>
        <v>0</v>
      </c>
    </row>
    <row r="12" spans="1:6" ht="14.45" x14ac:dyDescent="0.3">
      <c r="A12" s="8" t="s">
        <v>124</v>
      </c>
      <c r="B12" t="s">
        <v>125</v>
      </c>
      <c r="C12" s="65"/>
      <c r="E12" s="38" t="s">
        <v>160</v>
      </c>
      <c r="F12" s="89">
        <f>COUNTIFS($B$2:$B$68, "=CNS/Brain")</f>
        <v>0</v>
      </c>
    </row>
    <row r="13" spans="1:6" ht="14.45" x14ac:dyDescent="0.3">
      <c r="A13" s="8" t="s">
        <v>124</v>
      </c>
      <c r="B13" t="s">
        <v>125</v>
      </c>
      <c r="C13" s="65"/>
      <c r="E13" s="38" t="s">
        <v>10</v>
      </c>
      <c r="F13" s="89">
        <f>COUNTIFS($B$2:$B$68, "=Other")</f>
        <v>0</v>
      </c>
    </row>
    <row r="14" spans="1:6" ht="14.45" x14ac:dyDescent="0.3">
      <c r="A14" s="8" t="s">
        <v>124</v>
      </c>
      <c r="B14" t="s">
        <v>125</v>
      </c>
      <c r="C14" s="65"/>
      <c r="E14" s="38" t="s">
        <v>12</v>
      </c>
      <c r="F14" s="89">
        <f>COUNTIFS($B$2:$B$68, "=Sarcoma")</f>
        <v>0</v>
      </c>
    </row>
    <row r="15" spans="1:6" ht="14.45" x14ac:dyDescent="0.3">
      <c r="A15" s="8" t="s">
        <v>124</v>
      </c>
      <c r="B15" t="s">
        <v>125</v>
      </c>
      <c r="C15" s="65"/>
    </row>
    <row r="16" spans="1:6" ht="14.45" x14ac:dyDescent="0.3">
      <c r="A16" s="8" t="s">
        <v>124</v>
      </c>
      <c r="B16" t="s">
        <v>125</v>
      </c>
      <c r="C16" s="65"/>
    </row>
    <row r="17" spans="1:3" ht="14.45" x14ac:dyDescent="0.3">
      <c r="A17" s="8" t="s">
        <v>124</v>
      </c>
      <c r="B17" t="s">
        <v>125</v>
      </c>
      <c r="C17" s="65"/>
    </row>
    <row r="18" spans="1:3" ht="14.45" x14ac:dyDescent="0.3">
      <c r="A18" s="8" t="s">
        <v>124</v>
      </c>
      <c r="B18" t="s">
        <v>125</v>
      </c>
      <c r="C18" s="65"/>
    </row>
    <row r="19" spans="1:3" ht="14.45" x14ac:dyDescent="0.3">
      <c r="A19" s="8" t="s">
        <v>124</v>
      </c>
      <c r="B19" t="s">
        <v>125</v>
      </c>
      <c r="C19" s="65"/>
    </row>
    <row r="20" spans="1:3" ht="14.45" x14ac:dyDescent="0.3">
      <c r="A20" s="8" t="s">
        <v>124</v>
      </c>
      <c r="B20" t="s">
        <v>125</v>
      </c>
      <c r="C20" s="65"/>
    </row>
    <row r="21" spans="1:3" ht="14.45" x14ac:dyDescent="0.3">
      <c r="A21" s="8" t="s">
        <v>124</v>
      </c>
      <c r="B21" t="s">
        <v>125</v>
      </c>
      <c r="C21" s="65"/>
    </row>
    <row r="22" spans="1:3" ht="14.45" x14ac:dyDescent="0.3">
      <c r="A22" s="8" t="s">
        <v>124</v>
      </c>
      <c r="B22" t="s">
        <v>125</v>
      </c>
      <c r="C22" s="65"/>
    </row>
    <row r="23" spans="1:3" ht="14.45" x14ac:dyDescent="0.3">
      <c r="A23" s="8" t="s">
        <v>124</v>
      </c>
      <c r="B23" t="s">
        <v>125</v>
      </c>
      <c r="C23" s="65"/>
    </row>
    <row r="24" spans="1:3" ht="14.45" x14ac:dyDescent="0.3">
      <c r="A24" s="8" t="s">
        <v>124</v>
      </c>
      <c r="B24" t="s">
        <v>125</v>
      </c>
      <c r="C24" s="65"/>
    </row>
    <row r="25" spans="1:3" ht="14.45" x14ac:dyDescent="0.3">
      <c r="A25" s="8" t="s">
        <v>124</v>
      </c>
      <c r="B25" t="s">
        <v>125</v>
      </c>
      <c r="C25" s="65"/>
    </row>
    <row r="26" spans="1:3" ht="14.45" x14ac:dyDescent="0.3">
      <c r="A26" s="8" t="s">
        <v>124</v>
      </c>
      <c r="B26" t="s">
        <v>125</v>
      </c>
      <c r="C26" s="65"/>
    </row>
    <row r="27" spans="1:3" ht="14.45" x14ac:dyDescent="0.3">
      <c r="A27" s="8" t="s">
        <v>124</v>
      </c>
      <c r="B27" t="s">
        <v>125</v>
      </c>
      <c r="C27" s="65"/>
    </row>
    <row r="28" spans="1:3" ht="14.45" x14ac:dyDescent="0.3">
      <c r="A28" s="8" t="s">
        <v>124</v>
      </c>
      <c r="B28" t="s">
        <v>125</v>
      </c>
      <c r="C28" s="65"/>
    </row>
    <row r="29" spans="1:3" ht="14.45" x14ac:dyDescent="0.3">
      <c r="A29" s="8" t="s">
        <v>124</v>
      </c>
      <c r="B29" t="s">
        <v>125</v>
      </c>
      <c r="C29" s="65"/>
    </row>
    <row r="30" spans="1:3" ht="14.45" x14ac:dyDescent="0.3">
      <c r="A30" s="8" t="s">
        <v>124</v>
      </c>
      <c r="B30" t="s">
        <v>125</v>
      </c>
      <c r="C30" s="65"/>
    </row>
    <row r="31" spans="1:3" ht="14.45" x14ac:dyDescent="0.3">
      <c r="A31" s="8" t="s">
        <v>124</v>
      </c>
      <c r="B31" t="s">
        <v>125</v>
      </c>
      <c r="C31" s="65"/>
    </row>
    <row r="32" spans="1:3" ht="14.45" x14ac:dyDescent="0.3">
      <c r="A32" s="8" t="s">
        <v>124</v>
      </c>
      <c r="B32" t="s">
        <v>125</v>
      </c>
      <c r="C32" s="65"/>
    </row>
    <row r="33" spans="1:3" ht="14.45" x14ac:dyDescent="0.3">
      <c r="A33" s="8" t="s">
        <v>124</v>
      </c>
      <c r="B33" t="s">
        <v>125</v>
      </c>
      <c r="C33" s="65"/>
    </row>
    <row r="34" spans="1:3" ht="14.45" x14ac:dyDescent="0.3">
      <c r="A34" s="8" t="s">
        <v>124</v>
      </c>
      <c r="B34" t="s">
        <v>125</v>
      </c>
      <c r="C34" s="65"/>
    </row>
    <row r="35" spans="1:3" ht="14.45" x14ac:dyDescent="0.3">
      <c r="A35" s="8" t="s">
        <v>124</v>
      </c>
      <c r="B35" t="s">
        <v>125</v>
      </c>
      <c r="C35" s="65"/>
    </row>
    <row r="36" spans="1:3" ht="14.45" x14ac:dyDescent="0.3">
      <c r="A36" s="8" t="s">
        <v>124</v>
      </c>
      <c r="B36" t="s">
        <v>125</v>
      </c>
      <c r="C36" s="65"/>
    </row>
    <row r="37" spans="1:3" ht="14.45" x14ac:dyDescent="0.3">
      <c r="A37" s="8" t="s">
        <v>124</v>
      </c>
      <c r="B37" t="s">
        <v>125</v>
      </c>
      <c r="C37" s="65"/>
    </row>
    <row r="38" spans="1:3" ht="14.45" x14ac:dyDescent="0.3">
      <c r="A38" s="8" t="s">
        <v>124</v>
      </c>
      <c r="B38" t="s">
        <v>125</v>
      </c>
      <c r="C38" s="65"/>
    </row>
    <row r="39" spans="1:3" ht="14.45" x14ac:dyDescent="0.3">
      <c r="A39" s="8" t="s">
        <v>124</v>
      </c>
      <c r="B39" t="s">
        <v>125</v>
      </c>
      <c r="C39" s="65"/>
    </row>
    <row r="40" spans="1:3" ht="14.45" x14ac:dyDescent="0.3">
      <c r="A40" s="8" t="s">
        <v>124</v>
      </c>
      <c r="B40" t="s">
        <v>125</v>
      </c>
      <c r="C40" s="65"/>
    </row>
    <row r="41" spans="1:3" x14ac:dyDescent="0.25">
      <c r="A41" s="8" t="s">
        <v>124</v>
      </c>
      <c r="B41" t="s">
        <v>125</v>
      </c>
      <c r="C41" s="65"/>
    </row>
    <row r="42" spans="1:3" x14ac:dyDescent="0.25">
      <c r="A42" s="8" t="s">
        <v>124</v>
      </c>
      <c r="B42" t="s">
        <v>125</v>
      </c>
      <c r="C42" s="65"/>
    </row>
    <row r="43" spans="1:3" x14ac:dyDescent="0.25">
      <c r="A43" s="8" t="s">
        <v>124</v>
      </c>
      <c r="B43" t="s">
        <v>125</v>
      </c>
      <c r="C43" s="65"/>
    </row>
    <row r="44" spans="1:3" x14ac:dyDescent="0.25">
      <c r="A44" s="8" t="s">
        <v>124</v>
      </c>
      <c r="B44" t="s">
        <v>125</v>
      </c>
      <c r="C44" s="65"/>
    </row>
    <row r="45" spans="1:3" x14ac:dyDescent="0.25">
      <c r="A45" s="8" t="s">
        <v>124</v>
      </c>
      <c r="B45" t="s">
        <v>125</v>
      </c>
      <c r="C45" s="65"/>
    </row>
    <row r="46" spans="1:3" x14ac:dyDescent="0.25">
      <c r="A46" s="8" t="s">
        <v>124</v>
      </c>
      <c r="B46" t="s">
        <v>125</v>
      </c>
      <c r="C46" s="65"/>
    </row>
    <row r="47" spans="1:3" x14ac:dyDescent="0.25">
      <c r="A47" s="8" t="s">
        <v>124</v>
      </c>
      <c r="B47" t="s">
        <v>125</v>
      </c>
      <c r="C47" s="65"/>
    </row>
    <row r="48" spans="1:3" x14ac:dyDescent="0.25">
      <c r="A48" s="8" t="s">
        <v>124</v>
      </c>
      <c r="B48" t="s">
        <v>125</v>
      </c>
      <c r="C48" s="65"/>
    </row>
    <row r="49" spans="1:3" x14ac:dyDescent="0.25">
      <c r="A49" s="8" t="s">
        <v>124</v>
      </c>
      <c r="B49" t="s">
        <v>125</v>
      </c>
      <c r="C49" s="65"/>
    </row>
    <row r="50" spans="1:3" x14ac:dyDescent="0.25">
      <c r="A50" s="8" t="s">
        <v>124</v>
      </c>
      <c r="B50" t="s">
        <v>125</v>
      </c>
      <c r="C50" s="65"/>
    </row>
    <row r="51" spans="1:3" x14ac:dyDescent="0.25">
      <c r="A51" s="8" t="s">
        <v>124</v>
      </c>
      <c r="B51" t="s">
        <v>125</v>
      </c>
      <c r="C51" s="65"/>
    </row>
    <row r="52" spans="1:3" x14ac:dyDescent="0.25">
      <c r="A52" s="8" t="s">
        <v>124</v>
      </c>
      <c r="B52" t="s">
        <v>125</v>
      </c>
      <c r="C52" s="65"/>
    </row>
    <row r="53" spans="1:3" x14ac:dyDescent="0.25">
      <c r="A53" s="8" t="s">
        <v>124</v>
      </c>
      <c r="B53" t="s">
        <v>125</v>
      </c>
      <c r="C53" s="65"/>
    </row>
    <row r="54" spans="1:3" x14ac:dyDescent="0.25">
      <c r="A54" s="8" t="s">
        <v>124</v>
      </c>
      <c r="B54" t="s">
        <v>125</v>
      </c>
      <c r="C54" s="65"/>
    </row>
    <row r="55" spans="1:3" x14ac:dyDescent="0.25">
      <c r="A55" s="8" t="s">
        <v>124</v>
      </c>
      <c r="B55" t="s">
        <v>125</v>
      </c>
      <c r="C55" s="65"/>
    </row>
    <row r="56" spans="1:3" x14ac:dyDescent="0.25">
      <c r="A56" s="8" t="s">
        <v>124</v>
      </c>
      <c r="B56" t="s">
        <v>125</v>
      </c>
      <c r="C56" s="65"/>
    </row>
    <row r="57" spans="1:3" x14ac:dyDescent="0.25">
      <c r="A57" s="8" t="s">
        <v>124</v>
      </c>
      <c r="B57" t="s">
        <v>125</v>
      </c>
      <c r="C57" s="65"/>
    </row>
    <row r="58" spans="1:3" x14ac:dyDescent="0.25">
      <c r="A58" s="8" t="s">
        <v>124</v>
      </c>
      <c r="B58" t="s">
        <v>125</v>
      </c>
      <c r="C58" s="65"/>
    </row>
    <row r="59" spans="1:3" x14ac:dyDescent="0.25">
      <c r="A59" s="8" t="s">
        <v>124</v>
      </c>
      <c r="B59" t="s">
        <v>125</v>
      </c>
      <c r="C59" s="65"/>
    </row>
    <row r="60" spans="1:3" x14ac:dyDescent="0.25">
      <c r="A60" s="8" t="s">
        <v>124</v>
      </c>
      <c r="B60" t="s">
        <v>125</v>
      </c>
      <c r="C60" s="65"/>
    </row>
    <row r="61" spans="1:3" x14ac:dyDescent="0.25">
      <c r="A61" s="8" t="s">
        <v>124</v>
      </c>
      <c r="B61" t="s">
        <v>125</v>
      </c>
      <c r="C61" s="65"/>
    </row>
    <row r="62" spans="1:3" x14ac:dyDescent="0.25">
      <c r="A62" s="8" t="s">
        <v>124</v>
      </c>
      <c r="B62" t="s">
        <v>125</v>
      </c>
      <c r="C62" s="65"/>
    </row>
    <row r="63" spans="1:3" x14ac:dyDescent="0.25">
      <c r="A63" s="8" t="s">
        <v>124</v>
      </c>
      <c r="B63" t="s">
        <v>125</v>
      </c>
      <c r="C63" s="65"/>
    </row>
    <row r="64" spans="1:3" x14ac:dyDescent="0.25">
      <c r="A64" s="8" t="s">
        <v>124</v>
      </c>
      <c r="B64" t="s">
        <v>125</v>
      </c>
      <c r="C64" s="65"/>
    </row>
    <row r="65" spans="1:3" x14ac:dyDescent="0.25">
      <c r="A65" s="8" t="s">
        <v>124</v>
      </c>
      <c r="B65" t="s">
        <v>125</v>
      </c>
      <c r="C65" s="65"/>
    </row>
    <row r="66" spans="1:3" x14ac:dyDescent="0.25">
      <c r="A66" s="8" t="s">
        <v>124</v>
      </c>
      <c r="B66" t="s">
        <v>125</v>
      </c>
      <c r="C66" s="65"/>
    </row>
    <row r="67" spans="1:3" x14ac:dyDescent="0.25">
      <c r="A67" s="8" t="s">
        <v>124</v>
      </c>
      <c r="B67" t="s">
        <v>125</v>
      </c>
      <c r="C67" s="65"/>
    </row>
    <row r="68" spans="1:3" x14ac:dyDescent="0.25">
      <c r="A68" s="63" t="s">
        <v>124</v>
      </c>
      <c r="B68" s="66" t="s">
        <v>125</v>
      </c>
      <c r="C68" s="67"/>
    </row>
  </sheetData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Recruitment by DST</vt:lpstr>
      <vt:lpstr>Industry vs Academic Trials</vt:lpstr>
      <vt:lpstr>INSTRUCTIONS</vt:lpstr>
      <vt:lpstr>Trial Activity</vt:lpstr>
      <vt:lpstr>Recruitment Activity</vt:lpstr>
      <vt:lpstr>Physician Recruitment</vt:lpstr>
      <vt:lpstr>CRC Recruitment</vt:lpstr>
      <vt:lpstr>Top Studies</vt:lpstr>
      <vt:lpstr>Fast Recruitment</vt:lpstr>
      <vt:lpstr>Number of Trials by DST</vt:lpstr>
    </vt:vector>
  </TitlesOfParts>
  <Company>Juravinski Cancer Centre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bbier</dc:creator>
  <cp:lastModifiedBy>Amanda Cannell</cp:lastModifiedBy>
  <cp:lastPrinted>2016-04-11T17:17:07Z</cp:lastPrinted>
  <dcterms:created xsi:type="dcterms:W3CDTF">2015-12-22T15:28:50Z</dcterms:created>
  <dcterms:modified xsi:type="dcterms:W3CDTF">2016-05-24T17:53:26Z</dcterms:modified>
</cp:coreProperties>
</file>